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扣减明细表" sheetId="4" r:id="rId1"/>
  </sheets>
  <definedNames>
    <definedName name="_xlnm._FilterDatabase" localSheetId="0" hidden="1">扣减明细表!$6:$38</definedName>
    <definedName name="_xlnm.Print_Titles" localSheetId="0">扣减明细表!$4:$5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<sst xmlns="http://schemas.openxmlformats.org/spreadsheetml/2006/main" count="107" uniqueCount="90">
  <si>
    <r>
      <rPr>
        <sz val="12"/>
        <rFont val="宋体"/>
        <charset val="134"/>
      </rPr>
      <t>附件</t>
    </r>
    <r>
      <rPr>
        <sz val="12"/>
        <rFont val="Calibri"/>
        <charset val="134"/>
      </rPr>
      <t xml:space="preserve">4 </t>
    </r>
    <r>
      <rPr>
        <sz val="12"/>
        <rFont val="宋体"/>
        <charset val="134"/>
      </rPr>
      <t>：</t>
    </r>
  </si>
  <si>
    <t>2023年绩效评价结果应用扣减金额明细表</t>
  </si>
  <si>
    <t>单位：万元</t>
  </si>
  <si>
    <t>序号</t>
  </si>
  <si>
    <t>部门单位</t>
  </si>
  <si>
    <t>项目名称</t>
  </si>
  <si>
    <t>项目金额</t>
  </si>
  <si>
    <t>执行金额</t>
  </si>
  <si>
    <t>执行率</t>
  </si>
  <si>
    <t>得分</t>
  </si>
  <si>
    <t>偏离度</t>
  </si>
  <si>
    <t>应扣减金额</t>
  </si>
  <si>
    <t>实际扣减金额</t>
  </si>
  <si>
    <t>扣减原因</t>
  </si>
  <si>
    <t>备注</t>
  </si>
  <si>
    <t xml:space="preserve">项目名称 </t>
  </si>
  <si>
    <t>合计</t>
  </si>
  <si>
    <t>乌苏市古尔图镇中心学校</t>
  </si>
  <si>
    <t>乌苏市古尔图镇中心学校卫生厕所项目</t>
  </si>
  <si>
    <t>该项目总金额98万元，评价得分76.24分，偏离度4.70%，根据偏离度计算公式，100万元以下的项目偏离在10%以内，每个项目应扣减0.5万元。</t>
  </si>
  <si>
    <t>乌苏市四棵树镇中心学校</t>
  </si>
  <si>
    <t>四棵树中心学校2023年城乡义务教育卫生厕所项目</t>
  </si>
  <si>
    <t>该项目总金额158万元，评价得分75.70分，偏离度5.38%，根据偏离度计算公式，101万-1000万元的项目偏离在10%以内，每个项目应扣减2万元。</t>
  </si>
  <si>
    <t>乌苏市第五中学</t>
  </si>
  <si>
    <t>城乡义务教育直达资金（內初班膳食补助）</t>
  </si>
  <si>
    <t>该项目总金额85.1万元，评价得分78.51分，偏离度1.86%，根据偏离度计算公式，100万元以下的项目偏离在10%以内，每个项目应扣减0.5万元。</t>
  </si>
  <si>
    <t>乌苏市文化体育广播电视和旅游局</t>
  </si>
  <si>
    <t>乌苏市公共文化服务项目</t>
  </si>
  <si>
    <t>该项目总金额78.04万元，评价得分75.19分，偏离度6.01%，根据偏离度计算公式，100万元以下的项目偏离在10%以内，每个项目应扣减0.5万元。</t>
  </si>
  <si>
    <t>乌苏市文物保护项目</t>
  </si>
  <si>
    <t>该项目总金额415.33万元，评价得分73.57分，偏离度8.04%，根据偏离度计算公式，101万-1000万元的项目偏离在10%以内，每个项目应扣减2万元。</t>
  </si>
  <si>
    <r>
      <rPr>
        <sz val="12"/>
        <rFont val="宋体"/>
        <charset val="134"/>
      </rPr>
      <t>乌苏市美术馆、公共图书馆、文化馆</t>
    </r>
    <r>
      <rPr>
        <sz val="12"/>
        <rFont val="Calibri"/>
        <charset val="134"/>
      </rPr>
      <t>[</t>
    </r>
    <r>
      <rPr>
        <sz val="12"/>
        <rFont val="宋体"/>
        <charset val="134"/>
      </rPr>
      <t>站</t>
    </r>
    <r>
      <rPr>
        <sz val="12"/>
        <rFont val="Calibri"/>
        <charset val="134"/>
      </rPr>
      <t>]</t>
    </r>
    <r>
      <rPr>
        <sz val="12"/>
        <rFont val="宋体"/>
        <charset val="134"/>
      </rPr>
      <t>免费开放补助项目</t>
    </r>
  </si>
  <si>
    <t>该项目总金额130.21万元，评价得分73.63分，偏离度7.96%，根据偏离度计算公式，101万-1000万元的项目偏离在10%以内，每个项目应扣减2万元。</t>
  </si>
  <si>
    <t>乌苏市广播电视维护项目</t>
  </si>
  <si>
    <t>该项目总金额50.74万元，评价得分76.28分，偏离度4.65%，根据偏离度计算公式，100万元以下的项目偏离在10%以内，每个项目应扣减0.5万元。</t>
  </si>
  <si>
    <t>乌苏市非物质文化遗产保护项目</t>
  </si>
  <si>
    <t>该项目总金额50.28万元，评价得分78.11分，偏离度2.36%，根据偏离度计算公式，100万元以下的项目偏离在10%以内，每个项目应扣减0.5万元。</t>
  </si>
  <si>
    <t>乌苏市旅游发展项目</t>
  </si>
  <si>
    <t>该项目总金额156.85万元，评价得分72.66分，偏离度9.18%，根据偏离度计算公式，101万-1000万元的项目偏离在10%以内，每个项目应扣减2万元。</t>
  </si>
  <si>
    <t>乌苏市林业和草原局</t>
  </si>
  <si>
    <t>乌苏市艺术门及重点防护林项目</t>
  </si>
  <si>
    <t>该项目总金额5.3万元，评价得分70.76分，偏离度11.55%，根据偏离度计算公式，100万元以下的项目偏离在11%-20%，每个项目应扣减1万元。</t>
  </si>
  <si>
    <t>乌苏市卫生健康委员会</t>
  </si>
  <si>
    <t>医疗服务与保障能力提升</t>
  </si>
  <si>
    <t>该项目总金额260万元，评价得分72.80分，偏离度9.00%，根据偏离度计算公式，101万-1000万元的项目偏离在10%以内，每个项目应扣减2万元。</t>
  </si>
  <si>
    <t>拖育建设中央基建投资项目</t>
  </si>
  <si>
    <t>该项目总金额600万元，评价得分71.16分，偏离度11.05%，根据偏离度计算公式，101万-1000万元的项目偏离在11%-20%，每个项目应扣减4万元。</t>
  </si>
  <si>
    <t>乌苏市皇宫镇人民政府</t>
  </si>
  <si>
    <t>2023年皇宫镇村级运转经费</t>
  </si>
  <si>
    <t>该项目总金额43.09万元，评价得分75分，偏离度6.25%，根据偏离度计算公式，100万元以下的项目偏离在10%以内，每个项目应扣减0.5万元。</t>
  </si>
  <si>
    <t>2023年单位项目-乡镇体制奖补资金项目</t>
  </si>
  <si>
    <t>该项目总金额441.77万元，评价得分75分，偏离度6.25%，根据偏离度计算公式，101万-1000万元的项目偏离在10%以内，每个项目应扣减2万元。</t>
  </si>
  <si>
    <t>乌苏市百泉镇人民政府</t>
  </si>
  <si>
    <t>自治区基层人大补助经费</t>
  </si>
  <si>
    <t>该项目总金额3.5万元，评价得分70.05分，偏离度12.44%，根据偏离度计算公式，100万元以下的项目偏离在11%-20%，每个项目应扣减1万元。</t>
  </si>
  <si>
    <t>乌苏市巴音沟牧场中心学校</t>
  </si>
  <si>
    <t>学校园舍维修改造建设HZ项目</t>
  </si>
  <si>
    <t>该项目总金额3.5万元，评价得分62.14分，偏离度22.33%，根据偏离度计算公式，100万元以下的项目偏离在21%~30%，每个项目应扣减1.5万元。</t>
  </si>
  <si>
    <t>乌苏市彩票公益金支持体育事业项目</t>
  </si>
  <si>
    <t>该项目总金额281.45万元，评价得分69.65分，偏离度12.94%，根据偏离度计算公式，101万-1000万元的项目偏离在11%-20%，每个项目应扣减4万元。</t>
  </si>
  <si>
    <t>中共乌苏市委宣传部</t>
  </si>
  <si>
    <t>宣传工作经费</t>
  </si>
  <si>
    <t>该项目总金额50万元，评价得分62.83分，偏离度21.46%，根据偏离度计算公式，100万元以下的项目偏离在21%~30%，每个项目应扣减1.5万元。</t>
  </si>
  <si>
    <t>乌苏市民政局</t>
  </si>
  <si>
    <t>塔城地区社会组织党建工作培训推进项目</t>
  </si>
  <si>
    <t>该项目总金额2万元，评价得分0分，偏离度100%，根据偏离度计算公式，100万元以下的项目偏离在31%以上，每个项目应扣减2万元。</t>
  </si>
  <si>
    <t>2025年乌苏市民政局按照应扣减金额10%予以扣减，扣减预算资金1.85万元，其余资金以后年度逐年扣减。</t>
  </si>
  <si>
    <t>支持政府购买机构内儿童及社会散居残疾孤儿照护服务补贴项目</t>
  </si>
  <si>
    <t>该项目总金额37万元，评价得分57.38分，偏离度28.28%，根据偏离度计算公式，100万元以下的项目偏离在21%~30%，每个项目应扣减1.5万元。</t>
  </si>
  <si>
    <t>乡镇街道未保站及社工站政府购买服务项目</t>
  </si>
  <si>
    <t>该项目总金额86万元，评价得分66分，偏离度17.50%，根据偏离度计算公式，100万元以下的项目偏离在11%-20%，每个项目应扣减1万元。</t>
  </si>
  <si>
    <t>乌苏市阳光家园日间照料中心维修改造项目</t>
  </si>
  <si>
    <t>该项目总金额13.69万元，评价得分0分，偏离度100%，根据偏离度计算公式，100万元以下的项目偏离在31%以上，每个项目应扣减2万元。</t>
  </si>
  <si>
    <t>民政福利园区改造项目</t>
  </si>
  <si>
    <t>该项目总金额267.58万元，评价得分66.11分，偏离度17.36%，根据偏离度计算公式，101万-1000万元的项目偏离在11%-20%，每个项目应扣减4万元。</t>
  </si>
  <si>
    <t>农村敬老院、失能失智老人托养中心及3个社区居家养老服务中心设施设备采购项目</t>
  </si>
  <si>
    <t>该项目总金额116.5万元，评价得分35.29分，偏离度55.89%，根据偏离度计算公式，101万-1000万元的项目偏离在31%以上，每个项目应扣减8万元。</t>
  </si>
  <si>
    <t>乌苏市疾病预防控制中心</t>
  </si>
  <si>
    <t>该项目总金额1万元，评价得分0分，偏离度100%，根据偏离度计算公式，100万元以下的项目偏离在31%以上，每个项目应扣减2万元。</t>
  </si>
  <si>
    <t>乌苏市八十四户乡人民政府</t>
  </si>
  <si>
    <t>2021年强边固边建设专项项目</t>
  </si>
  <si>
    <t>该项目总金额50万元，评价得分60分，偏离度25%，根据偏离度计算公式，100万元以下的项目偏离在21%~30%，每个项目应扣减1.5万元。</t>
  </si>
  <si>
    <t>2023年单位项目-事业发展金项目</t>
  </si>
  <si>
    <t>该项目总金额156.73万元，评价得分64分，偏离度20.00%，根据偏离度计算公式，101万-1000万元的项目偏离在11%-20%，每个项目应扣减4万元。</t>
  </si>
  <si>
    <t>乌苏市甘河子镇人民政府</t>
  </si>
  <si>
    <t>HZ-农村基础设施建设及维修改造项目</t>
  </si>
  <si>
    <t>该项目总金额36.90万元，评价得分55分，偏离度31.25%，根据偏离度计算公式，100万元以下的项目偏离在31%以上，每个项目应扣减2万元。</t>
  </si>
  <si>
    <t>乌苏市白杨沟镇人民政府</t>
  </si>
  <si>
    <t>该项目总金额9.30万元，评价得分34分，偏离度57.50%，根据偏离度计算公式，100万元以下的项目偏离在31%以上，每个项目应扣减2万元。</t>
  </si>
  <si>
    <t>偏离度计算说明：1000万元（含1000万元）以下的项目根据偏离度进行定额扣减，偏离度计算方式：（80分-项目绩效得分）/80，①100万元以下的项目偏离80分在10%以内，每个项目应扣减0.5万元；偏离11%-20%，每个项目应扣减1万元；偏离21%~30%，每个项目应扣减1.5万元；偏离31%以上，每个项目应扣减2万元；②101万-1000万元的项目偏离80分在10%以内，每个项目应扣减2万元；偏离11%-20%，每个项目应扣减4万元；偏离21%~30%，每个项目应扣减6万元；偏离31%以上，每个项目应扣减8万元。1000万元以上的项目根据偏离度进行定比扣除，偏离在10%以内，应扣减项目总额的1%；偏离11%-20%，应扣减项目总额的2%;偏离21%~30%，应扣减项目总额的3%;偏离31%以上，应扣减项目总额的5%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</si>
</sst>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Calibri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33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/>
    <xf numFmtId="176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0" fontId="0" fillId="0" borderId="3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9"/>
  <sheetViews>
    <sheetView tabSelected="1" workbookViewId="0">
      <pane xSplit="1" ySplit="6" topLeftCell="E33" activePane="bottomRight" state="frozen"/>
      <selection/>
      <selection pane="topRight"/>
      <selection pane="bottomLeft"/>
      <selection pane="bottomRight" activeCell="K9" sqref="K9"/>
    </sheetView>
  </sheetViews>
  <sheetFormatPr defaultColWidth="9" defaultRowHeight="15.75"/>
  <cols>
    <col min="1" max="1" width="5.375" style="3" customWidth="1"/>
    <col min="2" max="2" width="31.75" style="1" customWidth="1"/>
    <col min="3" max="3" width="38.25" style="1" customWidth="1"/>
    <col min="4" max="6" width="14.625" style="1" customWidth="1"/>
    <col min="7" max="7" width="10.875" style="1" customWidth="1"/>
    <col min="8" max="8" width="9.75" style="1" customWidth="1"/>
    <col min="9" max="10" width="14.125" style="4" customWidth="1"/>
    <col min="11" max="11" width="46.5" style="1" customWidth="1"/>
    <col min="12" max="12" width="16" style="2" customWidth="1"/>
    <col min="13" max="16" width="9" style="2" customWidth="1"/>
    <col min="17" max="16376" width="9" style="2"/>
    <col min="16377" max="16384" width="9" style="3"/>
  </cols>
  <sheetData>
    <row r="1" spans="1:2">
      <c r="A1" s="5" t="s">
        <v>0</v>
      </c>
      <c r="B1" s="6"/>
    </row>
    <row r="2" s="1" customFormat="1" ht="36" customHeight="1" spans="1:12">
      <c r="A2" s="7" t="s">
        <v>1</v>
      </c>
      <c r="B2" s="7"/>
      <c r="C2" s="7"/>
      <c r="D2" s="7"/>
      <c r="E2" s="7"/>
      <c r="F2" s="7"/>
      <c r="G2" s="7"/>
      <c r="H2" s="7"/>
      <c r="I2" s="37"/>
      <c r="J2" s="37"/>
      <c r="K2" s="7"/>
      <c r="L2" s="7"/>
    </row>
    <row r="3" s="1" customFormat="1" ht="22" customHeight="1" spans="1:12">
      <c r="A3" s="8"/>
      <c r="B3" s="8"/>
      <c r="C3" s="8"/>
      <c r="D3" s="8"/>
      <c r="E3" s="8"/>
      <c r="F3" s="8"/>
      <c r="G3" s="8"/>
      <c r="H3" s="8"/>
      <c r="I3" s="38"/>
      <c r="J3" s="38"/>
      <c r="K3" s="8"/>
      <c r="L3" s="39" t="s">
        <v>2</v>
      </c>
    </row>
    <row r="4" s="1" customFormat="1" spans="1:12">
      <c r="A4" s="9" t="s">
        <v>3</v>
      </c>
      <c r="B4" s="9" t="s">
        <v>4</v>
      </c>
      <c r="C4" s="9" t="s">
        <v>5</v>
      </c>
      <c r="D4" s="10" t="s">
        <v>6</v>
      </c>
      <c r="E4" s="11" t="s">
        <v>7</v>
      </c>
      <c r="F4" s="11" t="s">
        <v>8</v>
      </c>
      <c r="G4" s="10" t="s">
        <v>9</v>
      </c>
      <c r="H4" s="9" t="s">
        <v>10</v>
      </c>
      <c r="I4" s="14" t="s">
        <v>11</v>
      </c>
      <c r="J4" s="40" t="s">
        <v>12</v>
      </c>
      <c r="K4" s="10" t="s">
        <v>13</v>
      </c>
      <c r="L4" s="9" t="s">
        <v>14</v>
      </c>
    </row>
    <row r="5" s="1" customFormat="1" spans="1:12">
      <c r="A5" s="9"/>
      <c r="B5" s="9" t="s">
        <v>4</v>
      </c>
      <c r="C5" s="9" t="s">
        <v>15</v>
      </c>
      <c r="D5" s="10"/>
      <c r="E5" s="12"/>
      <c r="F5" s="12"/>
      <c r="G5" s="10"/>
      <c r="H5" s="9"/>
      <c r="I5" s="41"/>
      <c r="J5" s="42"/>
      <c r="K5" s="9"/>
      <c r="L5" s="9"/>
    </row>
    <row r="6" s="1" customFormat="1" ht="29" customHeight="1" spans="1:12">
      <c r="A6" s="13" t="s">
        <v>16</v>
      </c>
      <c r="B6" s="13"/>
      <c r="C6" s="13"/>
      <c r="D6" s="14">
        <f>SUBTOTAL(9,D7:D35)</f>
        <v>3687.86</v>
      </c>
      <c r="E6" s="14">
        <f>SUBTOTAL(9,E7:E35)</f>
        <v>2171.36</v>
      </c>
      <c r="F6" s="14">
        <f>SUBTOTAL(9,F7:F35)</f>
        <v>14.3656</v>
      </c>
      <c r="G6" s="14"/>
      <c r="H6" s="14"/>
      <c r="I6" s="14">
        <f>SUBTOTAL(9,I7:I35)</f>
        <v>58</v>
      </c>
      <c r="J6" s="14">
        <f>SUBTOTAL(9,J7:J35)</f>
        <v>41.35</v>
      </c>
      <c r="K6" s="9"/>
      <c r="L6" s="23"/>
    </row>
    <row r="7" s="1" customFormat="1" ht="51" customHeight="1" spans="1:12">
      <c r="A7" s="15">
        <v>1</v>
      </c>
      <c r="B7" s="16" t="s">
        <v>17</v>
      </c>
      <c r="C7" s="17" t="s">
        <v>18</v>
      </c>
      <c r="D7" s="18">
        <v>98</v>
      </c>
      <c r="E7" s="19">
        <v>65</v>
      </c>
      <c r="F7" s="20">
        <v>0.6633</v>
      </c>
      <c r="G7" s="21">
        <v>76.24</v>
      </c>
      <c r="H7" s="22">
        <f>(80-G7)/80</f>
        <v>0.0470000000000001</v>
      </c>
      <c r="I7" s="43">
        <v>0.5</v>
      </c>
      <c r="J7" s="43">
        <v>0.5</v>
      </c>
      <c r="K7" s="44" t="s">
        <v>19</v>
      </c>
      <c r="L7" s="45"/>
    </row>
    <row r="8" s="1" customFormat="1" ht="51" customHeight="1" spans="1:12">
      <c r="A8" s="23">
        <v>2</v>
      </c>
      <c r="B8" s="24" t="s">
        <v>20</v>
      </c>
      <c r="C8" s="25" t="s">
        <v>21</v>
      </c>
      <c r="D8" s="26">
        <v>158</v>
      </c>
      <c r="E8" s="19">
        <v>101.2</v>
      </c>
      <c r="F8" s="20">
        <v>0.6405</v>
      </c>
      <c r="G8" s="27">
        <v>75.7</v>
      </c>
      <c r="H8" s="22">
        <f t="shared" ref="H8:H35" si="0">(80-G8)/80</f>
        <v>0.05375</v>
      </c>
      <c r="I8" s="46">
        <v>2</v>
      </c>
      <c r="J8" s="43">
        <v>2</v>
      </c>
      <c r="K8" s="44" t="s">
        <v>22</v>
      </c>
      <c r="L8" s="45"/>
    </row>
    <row r="9" s="1" customFormat="1" ht="51" customHeight="1" spans="1:16382">
      <c r="A9" s="23">
        <v>3</v>
      </c>
      <c r="B9" s="24" t="s">
        <v>23</v>
      </c>
      <c r="C9" s="25" t="s">
        <v>24</v>
      </c>
      <c r="D9" s="26">
        <v>85.1</v>
      </c>
      <c r="E9" s="19">
        <v>49.05</v>
      </c>
      <c r="F9" s="20">
        <v>0.5764</v>
      </c>
      <c r="G9" s="28">
        <v>78.51</v>
      </c>
      <c r="H9" s="22">
        <f t="shared" si="0"/>
        <v>0.0186249999999999</v>
      </c>
      <c r="I9" s="47">
        <v>0.5</v>
      </c>
      <c r="J9" s="43">
        <v>0.5</v>
      </c>
      <c r="K9" s="44" t="s">
        <v>25</v>
      </c>
      <c r="L9" s="2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3"/>
      <c r="XEX9" s="3"/>
      <c r="XEY9" s="3"/>
      <c r="XEZ9" s="3"/>
      <c r="XFA9" s="3"/>
      <c r="XFB9" s="3"/>
    </row>
    <row r="10" s="1" customFormat="1" ht="51" customHeight="1" spans="1:12">
      <c r="A10" s="23">
        <v>4</v>
      </c>
      <c r="B10" s="24" t="s">
        <v>26</v>
      </c>
      <c r="C10" s="25" t="s">
        <v>27</v>
      </c>
      <c r="D10" s="26">
        <v>78.04</v>
      </c>
      <c r="E10" s="19">
        <v>38.01</v>
      </c>
      <c r="F10" s="20">
        <v>0.4871</v>
      </c>
      <c r="G10" s="27">
        <v>75.19</v>
      </c>
      <c r="H10" s="22">
        <f t="shared" si="0"/>
        <v>0.060125</v>
      </c>
      <c r="I10" s="46">
        <v>0.5</v>
      </c>
      <c r="J10" s="43">
        <v>0.5</v>
      </c>
      <c r="K10" s="44" t="s">
        <v>28</v>
      </c>
      <c r="L10" s="23"/>
    </row>
    <row r="11" s="1" customFormat="1" ht="51" customHeight="1" spans="1:12">
      <c r="A11" s="23">
        <v>5</v>
      </c>
      <c r="B11" s="24" t="s">
        <v>26</v>
      </c>
      <c r="C11" s="25" t="s">
        <v>29</v>
      </c>
      <c r="D11" s="26">
        <v>415.33</v>
      </c>
      <c r="E11" s="19">
        <v>201.27</v>
      </c>
      <c r="F11" s="20">
        <v>0.4846</v>
      </c>
      <c r="G11" s="28">
        <v>73.57</v>
      </c>
      <c r="H11" s="22">
        <f t="shared" si="0"/>
        <v>0.0803750000000001</v>
      </c>
      <c r="I11" s="46">
        <v>2</v>
      </c>
      <c r="J11" s="43">
        <v>2</v>
      </c>
      <c r="K11" s="44" t="s">
        <v>30</v>
      </c>
      <c r="L11" s="23"/>
    </row>
    <row r="12" s="1" customFormat="1" ht="51" customHeight="1" spans="1:12">
      <c r="A12" s="23">
        <v>6</v>
      </c>
      <c r="B12" s="24" t="s">
        <v>26</v>
      </c>
      <c r="C12" s="17" t="s">
        <v>31</v>
      </c>
      <c r="D12" s="26">
        <v>130.21</v>
      </c>
      <c r="E12" s="19">
        <v>77.33</v>
      </c>
      <c r="F12" s="20">
        <v>0.5939</v>
      </c>
      <c r="G12" s="28">
        <v>73.63</v>
      </c>
      <c r="H12" s="22">
        <f t="shared" si="0"/>
        <v>0.0796250000000001</v>
      </c>
      <c r="I12" s="46">
        <v>2</v>
      </c>
      <c r="J12" s="43">
        <v>2</v>
      </c>
      <c r="K12" s="44" t="s">
        <v>32</v>
      </c>
      <c r="L12" s="23"/>
    </row>
    <row r="13" s="1" customFormat="1" ht="51" customHeight="1" spans="1:12">
      <c r="A13" s="23">
        <v>7</v>
      </c>
      <c r="B13" s="24" t="s">
        <v>26</v>
      </c>
      <c r="C13" s="25" t="s">
        <v>33</v>
      </c>
      <c r="D13" s="26">
        <v>50.74</v>
      </c>
      <c r="E13" s="19">
        <v>31.9</v>
      </c>
      <c r="F13" s="20">
        <v>0.6287</v>
      </c>
      <c r="G13" s="27">
        <v>76.28</v>
      </c>
      <c r="H13" s="22">
        <f t="shared" si="0"/>
        <v>0.0465</v>
      </c>
      <c r="I13" s="46">
        <v>0.5</v>
      </c>
      <c r="J13" s="43">
        <v>0.5</v>
      </c>
      <c r="K13" s="44" t="s">
        <v>34</v>
      </c>
      <c r="L13" s="48"/>
    </row>
    <row r="14" s="1" customFormat="1" ht="51" customHeight="1" spans="1:12">
      <c r="A14" s="23">
        <v>8</v>
      </c>
      <c r="B14" s="24" t="s">
        <v>26</v>
      </c>
      <c r="C14" s="25" t="s">
        <v>35</v>
      </c>
      <c r="D14" s="26">
        <v>50.28</v>
      </c>
      <c r="E14" s="19">
        <v>17</v>
      </c>
      <c r="F14" s="20">
        <v>0.3381</v>
      </c>
      <c r="G14" s="28">
        <v>78.11</v>
      </c>
      <c r="H14" s="22">
        <f t="shared" si="0"/>
        <v>0.023625</v>
      </c>
      <c r="I14" s="46">
        <v>0.5</v>
      </c>
      <c r="J14" s="43">
        <v>0.5</v>
      </c>
      <c r="K14" s="44" t="s">
        <v>36</v>
      </c>
      <c r="L14" s="48"/>
    </row>
    <row r="15" s="1" customFormat="1" ht="51" customHeight="1" spans="1:12">
      <c r="A15" s="23">
        <v>9</v>
      </c>
      <c r="B15" s="24" t="s">
        <v>26</v>
      </c>
      <c r="C15" s="25" t="s">
        <v>37</v>
      </c>
      <c r="D15" s="26">
        <v>156.85</v>
      </c>
      <c r="E15" s="19">
        <v>65</v>
      </c>
      <c r="F15" s="20">
        <v>0.4144</v>
      </c>
      <c r="G15" s="28">
        <v>72.66</v>
      </c>
      <c r="H15" s="22">
        <f t="shared" si="0"/>
        <v>0.09175</v>
      </c>
      <c r="I15" s="46">
        <v>2</v>
      </c>
      <c r="J15" s="43">
        <v>2</v>
      </c>
      <c r="K15" s="44" t="s">
        <v>38</v>
      </c>
      <c r="L15" s="48"/>
    </row>
    <row r="16" s="1" customFormat="1" ht="51" customHeight="1" spans="1:12">
      <c r="A16" s="23">
        <v>10</v>
      </c>
      <c r="B16" s="24" t="s">
        <v>39</v>
      </c>
      <c r="C16" s="25" t="s">
        <v>40</v>
      </c>
      <c r="D16" s="26">
        <v>5.3</v>
      </c>
      <c r="E16" s="19">
        <v>2</v>
      </c>
      <c r="F16" s="20">
        <v>0.3774</v>
      </c>
      <c r="G16" s="28">
        <v>70.76</v>
      </c>
      <c r="H16" s="22">
        <f t="shared" si="0"/>
        <v>0.1155</v>
      </c>
      <c r="I16" s="46">
        <v>1</v>
      </c>
      <c r="J16" s="43">
        <v>1</v>
      </c>
      <c r="K16" s="44" t="s">
        <v>41</v>
      </c>
      <c r="L16" s="48"/>
    </row>
    <row r="17" s="1" customFormat="1" ht="51" customHeight="1" spans="1:12">
      <c r="A17" s="23">
        <v>11</v>
      </c>
      <c r="B17" s="24" t="s">
        <v>42</v>
      </c>
      <c r="C17" s="25" t="s">
        <v>43</v>
      </c>
      <c r="D17" s="26">
        <v>260</v>
      </c>
      <c r="E17" s="19">
        <v>60</v>
      </c>
      <c r="F17" s="20">
        <v>0.2308</v>
      </c>
      <c r="G17" s="28">
        <v>72.8</v>
      </c>
      <c r="H17" s="22">
        <f t="shared" si="0"/>
        <v>0.09</v>
      </c>
      <c r="I17" s="46">
        <v>2</v>
      </c>
      <c r="J17" s="43">
        <v>2</v>
      </c>
      <c r="K17" s="44" t="s">
        <v>44</v>
      </c>
      <c r="L17" s="48"/>
    </row>
    <row r="18" s="1" customFormat="1" ht="51" customHeight="1" spans="1:12">
      <c r="A18" s="23">
        <v>12</v>
      </c>
      <c r="B18" s="24" t="s">
        <v>42</v>
      </c>
      <c r="C18" s="25" t="s">
        <v>45</v>
      </c>
      <c r="D18" s="26">
        <v>600</v>
      </c>
      <c r="E18" s="19">
        <v>340</v>
      </c>
      <c r="F18" s="20">
        <v>0.5667</v>
      </c>
      <c r="G18" s="27">
        <v>71.16</v>
      </c>
      <c r="H18" s="22">
        <f t="shared" si="0"/>
        <v>0.1105</v>
      </c>
      <c r="I18" s="46">
        <v>4</v>
      </c>
      <c r="J18" s="43">
        <v>4</v>
      </c>
      <c r="K18" s="44" t="s">
        <v>46</v>
      </c>
      <c r="L18" s="48"/>
    </row>
    <row r="19" s="1" customFormat="1" ht="51" customHeight="1" spans="1:12">
      <c r="A19" s="23">
        <v>13</v>
      </c>
      <c r="B19" s="24" t="s">
        <v>47</v>
      </c>
      <c r="C19" s="25" t="s">
        <v>48</v>
      </c>
      <c r="D19" s="26">
        <v>43.09</v>
      </c>
      <c r="E19" s="19">
        <v>43.09</v>
      </c>
      <c r="F19" s="20">
        <v>1</v>
      </c>
      <c r="G19" s="27">
        <v>75</v>
      </c>
      <c r="H19" s="22">
        <f t="shared" si="0"/>
        <v>0.0625</v>
      </c>
      <c r="I19" s="46">
        <v>0.5</v>
      </c>
      <c r="J19" s="43">
        <v>0.5</v>
      </c>
      <c r="K19" s="44" t="s">
        <v>49</v>
      </c>
      <c r="L19" s="48"/>
    </row>
    <row r="20" s="1" customFormat="1" ht="51" customHeight="1" spans="1:12">
      <c r="A20" s="23">
        <v>14</v>
      </c>
      <c r="B20" s="24" t="s">
        <v>47</v>
      </c>
      <c r="C20" s="25" t="s">
        <v>50</v>
      </c>
      <c r="D20" s="26">
        <v>441.77</v>
      </c>
      <c r="E20" s="19">
        <v>441.77</v>
      </c>
      <c r="F20" s="20">
        <v>1</v>
      </c>
      <c r="G20" s="28">
        <v>75</v>
      </c>
      <c r="H20" s="22">
        <f t="shared" si="0"/>
        <v>0.0625</v>
      </c>
      <c r="I20" s="46">
        <v>2</v>
      </c>
      <c r="J20" s="43">
        <v>2</v>
      </c>
      <c r="K20" s="44" t="s">
        <v>51</v>
      </c>
      <c r="L20" s="48"/>
    </row>
    <row r="21" s="1" customFormat="1" ht="51" customHeight="1" spans="1:12">
      <c r="A21" s="23">
        <v>15</v>
      </c>
      <c r="B21" s="24" t="s">
        <v>52</v>
      </c>
      <c r="C21" s="25" t="s">
        <v>53</v>
      </c>
      <c r="D21" s="26">
        <v>3.5</v>
      </c>
      <c r="E21" s="19">
        <v>0.6</v>
      </c>
      <c r="F21" s="20">
        <v>0.1714</v>
      </c>
      <c r="G21" s="27">
        <v>70.05</v>
      </c>
      <c r="H21" s="22">
        <f t="shared" si="0"/>
        <v>0.124375</v>
      </c>
      <c r="I21" s="46">
        <v>1</v>
      </c>
      <c r="J21" s="43">
        <v>1</v>
      </c>
      <c r="K21" s="44" t="s">
        <v>54</v>
      </c>
      <c r="L21" s="48"/>
    </row>
    <row r="22" s="1" customFormat="1" ht="51" customHeight="1" spans="1:12">
      <c r="A22" s="23">
        <v>16</v>
      </c>
      <c r="B22" s="29" t="s">
        <v>55</v>
      </c>
      <c r="C22" s="30" t="s">
        <v>56</v>
      </c>
      <c r="D22" s="26">
        <v>3.5</v>
      </c>
      <c r="E22" s="19">
        <v>1.8</v>
      </c>
      <c r="F22" s="20">
        <v>0.5143</v>
      </c>
      <c r="G22" s="28">
        <v>62.14</v>
      </c>
      <c r="H22" s="22">
        <f t="shared" si="0"/>
        <v>0.22325</v>
      </c>
      <c r="I22" s="46">
        <v>1.5</v>
      </c>
      <c r="J22" s="43">
        <v>1.5</v>
      </c>
      <c r="K22" s="44" t="s">
        <v>57</v>
      </c>
      <c r="L22" s="48"/>
    </row>
    <row r="23" s="1" customFormat="1" ht="51" customHeight="1" spans="1:12">
      <c r="A23" s="23">
        <v>17</v>
      </c>
      <c r="B23" s="29" t="s">
        <v>26</v>
      </c>
      <c r="C23" s="30" t="s">
        <v>58</v>
      </c>
      <c r="D23" s="26">
        <v>281.45</v>
      </c>
      <c r="E23" s="19">
        <v>165.39</v>
      </c>
      <c r="F23" s="20">
        <v>0.5876</v>
      </c>
      <c r="G23" s="28">
        <v>69.65</v>
      </c>
      <c r="H23" s="22">
        <f t="shared" si="0"/>
        <v>0.129375</v>
      </c>
      <c r="I23" s="46">
        <v>4</v>
      </c>
      <c r="J23" s="43">
        <v>4</v>
      </c>
      <c r="K23" s="44" t="s">
        <v>59</v>
      </c>
      <c r="L23" s="48"/>
    </row>
    <row r="24" s="1" customFormat="1" ht="51" customHeight="1" spans="1:12">
      <c r="A24" s="23">
        <v>18</v>
      </c>
      <c r="B24" s="29" t="s">
        <v>60</v>
      </c>
      <c r="C24" s="31" t="s">
        <v>61</v>
      </c>
      <c r="D24" s="26">
        <v>50</v>
      </c>
      <c r="E24" s="19">
        <v>37.4</v>
      </c>
      <c r="F24" s="20">
        <v>0.748</v>
      </c>
      <c r="G24" s="28">
        <v>62.83</v>
      </c>
      <c r="H24" s="22">
        <f t="shared" si="0"/>
        <v>0.214625</v>
      </c>
      <c r="I24" s="46">
        <v>1.5</v>
      </c>
      <c r="J24" s="43">
        <v>1.5</v>
      </c>
      <c r="K24" s="44" t="s">
        <v>62</v>
      </c>
      <c r="L24" s="48"/>
    </row>
    <row r="25" s="1" customFormat="1" ht="51" customHeight="1" spans="1:16384">
      <c r="A25" s="23">
        <v>19</v>
      </c>
      <c r="B25" s="29" t="s">
        <v>63</v>
      </c>
      <c r="C25" s="30" t="s">
        <v>64</v>
      </c>
      <c r="D25" s="26">
        <v>2</v>
      </c>
      <c r="E25" s="19">
        <v>0</v>
      </c>
      <c r="F25" s="20">
        <v>0</v>
      </c>
      <c r="G25" s="28">
        <v>0</v>
      </c>
      <c r="H25" s="22">
        <f t="shared" si="0"/>
        <v>1</v>
      </c>
      <c r="I25" s="46">
        <v>2</v>
      </c>
      <c r="J25" s="43">
        <f>I25*0.1</f>
        <v>0.2</v>
      </c>
      <c r="K25" s="44" t="s">
        <v>65</v>
      </c>
      <c r="L25" s="49" t="s">
        <v>66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3"/>
      <c r="XEX25" s="3"/>
      <c r="XEY25" s="3"/>
      <c r="XEZ25" s="3"/>
      <c r="XFA25" s="3"/>
      <c r="XFB25" s="3"/>
      <c r="XFC25" s="3"/>
      <c r="XFD25" s="3"/>
    </row>
    <row r="26" s="1" customFormat="1" ht="51" customHeight="1" spans="1:16384">
      <c r="A26" s="23">
        <v>20</v>
      </c>
      <c r="B26" s="32" t="s">
        <v>63</v>
      </c>
      <c r="C26" s="30" t="s">
        <v>67</v>
      </c>
      <c r="D26" s="26">
        <v>37</v>
      </c>
      <c r="E26" s="19">
        <v>6.55</v>
      </c>
      <c r="F26" s="20">
        <v>0.177</v>
      </c>
      <c r="G26" s="27">
        <v>57.38</v>
      </c>
      <c r="H26" s="22">
        <f t="shared" si="0"/>
        <v>0.28275</v>
      </c>
      <c r="I26" s="46">
        <v>1.5</v>
      </c>
      <c r="J26" s="43">
        <f t="shared" ref="J25:J30" si="1">I26*0.1</f>
        <v>0.15</v>
      </c>
      <c r="K26" s="44" t="s">
        <v>68</v>
      </c>
      <c r="L26" s="5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3"/>
      <c r="XEX26" s="3"/>
      <c r="XEY26" s="3"/>
      <c r="XEZ26" s="3"/>
      <c r="XFA26" s="3"/>
      <c r="XFB26" s="3"/>
      <c r="XFC26" s="3"/>
      <c r="XFD26" s="3"/>
    </row>
    <row r="27" s="1" customFormat="1" ht="51" customHeight="1" spans="1:16384">
      <c r="A27" s="23">
        <v>21</v>
      </c>
      <c r="B27" s="32" t="s">
        <v>63</v>
      </c>
      <c r="C27" s="30" t="s">
        <v>69</v>
      </c>
      <c r="D27" s="26">
        <v>86</v>
      </c>
      <c r="E27" s="19">
        <v>51.6</v>
      </c>
      <c r="F27" s="20">
        <v>0.6</v>
      </c>
      <c r="G27" s="27">
        <v>66</v>
      </c>
      <c r="H27" s="22">
        <f t="shared" si="0"/>
        <v>0.175</v>
      </c>
      <c r="I27" s="46">
        <v>1</v>
      </c>
      <c r="J27" s="43">
        <f t="shared" si="1"/>
        <v>0.1</v>
      </c>
      <c r="K27" s="44" t="s">
        <v>70</v>
      </c>
      <c r="L27" s="5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3"/>
      <c r="XEX27" s="3"/>
      <c r="XEY27" s="3"/>
      <c r="XEZ27" s="3"/>
      <c r="XFA27" s="3"/>
      <c r="XFB27" s="3"/>
      <c r="XFC27" s="3"/>
      <c r="XFD27" s="3"/>
    </row>
    <row r="28" s="1" customFormat="1" ht="51" customHeight="1" spans="1:16384">
      <c r="A28" s="23">
        <v>22</v>
      </c>
      <c r="B28" s="29" t="s">
        <v>63</v>
      </c>
      <c r="C28" s="31" t="s">
        <v>71</v>
      </c>
      <c r="D28" s="26">
        <v>13.69</v>
      </c>
      <c r="E28" s="19">
        <v>0</v>
      </c>
      <c r="F28" s="20">
        <v>0</v>
      </c>
      <c r="G28" s="27">
        <v>0</v>
      </c>
      <c r="H28" s="22">
        <f t="shared" si="0"/>
        <v>1</v>
      </c>
      <c r="I28" s="46">
        <v>2</v>
      </c>
      <c r="J28" s="43">
        <f t="shared" si="1"/>
        <v>0.2</v>
      </c>
      <c r="K28" s="44" t="s">
        <v>72</v>
      </c>
      <c r="L28" s="5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3"/>
      <c r="XEX28" s="3"/>
      <c r="XEY28" s="3"/>
      <c r="XEZ28" s="3"/>
      <c r="XFA28" s="3"/>
      <c r="XFB28" s="3"/>
      <c r="XFC28" s="3"/>
      <c r="XFD28" s="3"/>
    </row>
    <row r="29" s="1" customFormat="1" ht="51" customHeight="1" spans="1:16384">
      <c r="A29" s="23">
        <v>23</v>
      </c>
      <c r="B29" s="29" t="s">
        <v>63</v>
      </c>
      <c r="C29" s="31" t="s">
        <v>73</v>
      </c>
      <c r="D29" s="26">
        <v>267.58</v>
      </c>
      <c r="E29" s="19">
        <v>116.72</v>
      </c>
      <c r="F29" s="20">
        <v>0.4362</v>
      </c>
      <c r="G29" s="27">
        <v>66.11</v>
      </c>
      <c r="H29" s="22">
        <f t="shared" si="0"/>
        <v>0.173625</v>
      </c>
      <c r="I29" s="46">
        <v>4</v>
      </c>
      <c r="J29" s="43">
        <f t="shared" si="1"/>
        <v>0.4</v>
      </c>
      <c r="K29" s="44" t="s">
        <v>74</v>
      </c>
      <c r="L29" s="5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3"/>
      <c r="XEX29" s="3"/>
      <c r="XEY29" s="3"/>
      <c r="XEZ29" s="3"/>
      <c r="XFA29" s="3"/>
      <c r="XFB29" s="3"/>
      <c r="XFC29" s="3"/>
      <c r="XFD29" s="3"/>
    </row>
    <row r="30" s="1" customFormat="1" ht="51" customHeight="1" spans="1:16384">
      <c r="A30" s="23">
        <v>24</v>
      </c>
      <c r="B30" s="29" t="s">
        <v>63</v>
      </c>
      <c r="C30" s="30" t="s">
        <v>75</v>
      </c>
      <c r="D30" s="26">
        <v>116.5</v>
      </c>
      <c r="E30" s="19">
        <v>15.05</v>
      </c>
      <c r="F30" s="20">
        <v>0.1292</v>
      </c>
      <c r="G30" s="28">
        <v>35.29</v>
      </c>
      <c r="H30" s="22">
        <f t="shared" si="0"/>
        <v>0.558875</v>
      </c>
      <c r="I30" s="46">
        <v>8</v>
      </c>
      <c r="J30" s="43">
        <f t="shared" si="1"/>
        <v>0.8</v>
      </c>
      <c r="K30" s="44" t="s">
        <v>76</v>
      </c>
      <c r="L30" s="5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3"/>
      <c r="XEX30" s="3"/>
      <c r="XEY30" s="3"/>
      <c r="XEZ30" s="3"/>
      <c r="XFA30" s="3"/>
      <c r="XFB30" s="3"/>
      <c r="XFC30" s="3"/>
      <c r="XFD30" s="3"/>
    </row>
    <row r="31" s="1" customFormat="1" ht="51" customHeight="1" spans="1:12">
      <c r="A31" s="23">
        <v>25</v>
      </c>
      <c r="B31" s="29" t="s">
        <v>77</v>
      </c>
      <c r="C31" s="30" t="s">
        <v>43</v>
      </c>
      <c r="D31" s="26">
        <v>1</v>
      </c>
      <c r="E31" s="19">
        <v>0</v>
      </c>
      <c r="F31" s="20">
        <v>0</v>
      </c>
      <c r="G31" s="27">
        <v>0</v>
      </c>
      <c r="H31" s="22">
        <f t="shared" si="0"/>
        <v>1</v>
      </c>
      <c r="I31" s="46">
        <v>2</v>
      </c>
      <c r="J31" s="43">
        <v>2</v>
      </c>
      <c r="K31" s="44" t="s">
        <v>78</v>
      </c>
      <c r="L31" s="52"/>
    </row>
    <row r="32" s="1" customFormat="1" ht="51" customHeight="1" spans="1:12">
      <c r="A32" s="23">
        <v>26</v>
      </c>
      <c r="B32" s="29" t="s">
        <v>79</v>
      </c>
      <c r="C32" s="30" t="s">
        <v>80</v>
      </c>
      <c r="D32" s="26">
        <v>50</v>
      </c>
      <c r="E32" s="19">
        <v>50</v>
      </c>
      <c r="F32" s="20">
        <v>1</v>
      </c>
      <c r="G32" s="28">
        <v>60</v>
      </c>
      <c r="H32" s="22">
        <f t="shared" si="0"/>
        <v>0.25</v>
      </c>
      <c r="I32" s="46">
        <v>1.5</v>
      </c>
      <c r="J32" s="43">
        <v>1.5</v>
      </c>
      <c r="K32" s="44" t="s">
        <v>81</v>
      </c>
      <c r="L32" s="48"/>
    </row>
    <row r="33" s="1" customFormat="1" ht="51" customHeight="1" spans="1:12">
      <c r="A33" s="23">
        <v>27</v>
      </c>
      <c r="B33" s="29" t="s">
        <v>79</v>
      </c>
      <c r="C33" s="30" t="s">
        <v>82</v>
      </c>
      <c r="D33" s="26">
        <v>156.73</v>
      </c>
      <c r="E33" s="19">
        <v>156.73</v>
      </c>
      <c r="F33" s="20">
        <v>1</v>
      </c>
      <c r="G33" s="27">
        <v>64</v>
      </c>
      <c r="H33" s="22">
        <f t="shared" si="0"/>
        <v>0.2</v>
      </c>
      <c r="I33" s="46">
        <v>4</v>
      </c>
      <c r="J33" s="43">
        <v>4</v>
      </c>
      <c r="K33" s="44" t="s">
        <v>83</v>
      </c>
      <c r="L33" s="48"/>
    </row>
    <row r="34" s="1" customFormat="1" ht="51" customHeight="1" spans="1:12">
      <c r="A34" s="23">
        <v>28</v>
      </c>
      <c r="B34" s="29" t="s">
        <v>84</v>
      </c>
      <c r="C34" s="30" t="s">
        <v>85</v>
      </c>
      <c r="D34" s="26">
        <v>36.9</v>
      </c>
      <c r="E34" s="19">
        <v>36.9</v>
      </c>
      <c r="F34" s="20">
        <v>1</v>
      </c>
      <c r="G34" s="28">
        <v>55</v>
      </c>
      <c r="H34" s="22">
        <f t="shared" si="0"/>
        <v>0.3125</v>
      </c>
      <c r="I34" s="46">
        <v>2</v>
      </c>
      <c r="J34" s="43">
        <v>2</v>
      </c>
      <c r="K34" s="44" t="s">
        <v>86</v>
      </c>
      <c r="L34" s="48"/>
    </row>
    <row r="35" s="1" customFormat="1" ht="51" customHeight="1" spans="1:12">
      <c r="A35" s="23">
        <v>29</v>
      </c>
      <c r="B35" s="29" t="s">
        <v>87</v>
      </c>
      <c r="C35" s="30" t="s">
        <v>85</v>
      </c>
      <c r="D35" s="26">
        <v>9.3</v>
      </c>
      <c r="E35" s="19">
        <v>0</v>
      </c>
      <c r="F35" s="20">
        <v>0</v>
      </c>
      <c r="G35" s="27">
        <v>34</v>
      </c>
      <c r="H35" s="22">
        <f t="shared" si="0"/>
        <v>0.575</v>
      </c>
      <c r="I35" s="46">
        <v>2</v>
      </c>
      <c r="J35" s="43">
        <v>2</v>
      </c>
      <c r="K35" s="44" t="s">
        <v>88</v>
      </c>
      <c r="L35" s="48"/>
    </row>
    <row r="36" s="2" customFormat="1" ht="103" customHeight="1" spans="1:12">
      <c r="A36" s="33" t="s">
        <v>89</v>
      </c>
      <c r="B36" s="34"/>
      <c r="C36" s="34"/>
      <c r="D36" s="35"/>
      <c r="E36" s="35"/>
      <c r="F36" s="35"/>
      <c r="G36" s="35"/>
      <c r="H36" s="35"/>
      <c r="I36" s="35"/>
      <c r="J36" s="35"/>
      <c r="K36" s="35"/>
      <c r="L36" s="53"/>
    </row>
    <row r="39" spans="7:7">
      <c r="G39" s="36"/>
    </row>
  </sheetData>
  <autoFilter ref="A6:XFD38">
    <extLst/>
  </autoFilter>
  <mergeCells count="17">
    <mergeCell ref="A1:B1"/>
    <mergeCell ref="A2:L2"/>
    <mergeCell ref="A6:C6"/>
    <mergeCell ref="A36:L3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L25:L30"/>
  </mergeCells>
  <pageMargins left="0.751388888888889" right="0.751388888888889" top="0.0784722222222222" bottom="0.0784722222222222" header="0.0388888888888889" footer="0.0388888888888889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扣减明细表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喜文</cp:lastModifiedBy>
  <dcterms:created xsi:type="dcterms:W3CDTF">2023-08-17T02:03:00Z</dcterms:created>
  <dcterms:modified xsi:type="dcterms:W3CDTF">2024-10-25T11:01:27Z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ICV">
    <vt:lpwstr>02B0C45101CD470AB17A807EEAC58841</vt:lpwstr>
  </property>
</Properties>
</file>