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2026年政策性农业保险资金统计表" sheetId="1" r:id="rId1"/>
  </sheets>
  <calcPr calcId="144525"/>
</workbook>
</file>

<file path=xl/sharedStrings.xml><?xml version="1.0" encoding="utf-8"?>
<sst xmlns="http://schemas.openxmlformats.org/spreadsheetml/2006/main" count="87" uniqueCount="43">
  <si>
    <r>
      <rPr>
        <b/>
        <sz val="20"/>
        <rFont val="Arial"/>
        <charset val="134"/>
      </rPr>
      <t>2026</t>
    </r>
    <r>
      <rPr>
        <b/>
        <sz val="20"/>
        <rFont val="宋体"/>
        <charset val="134"/>
      </rPr>
      <t>年农业政策性保险资金分配表</t>
    </r>
    <r>
      <rPr>
        <b/>
        <sz val="20"/>
        <rFont val="Arial"/>
        <charset val="134"/>
      </rPr>
      <t xml:space="preserve">                     </t>
    </r>
    <r>
      <rPr>
        <sz val="20"/>
        <rFont val="宋体"/>
        <charset val="134"/>
      </rPr>
      <t xml:space="preserve"> 制表时间：2026年</t>
    </r>
    <r>
      <rPr>
        <sz val="20"/>
        <rFont val="Arial"/>
        <charset val="134"/>
      </rPr>
      <t>2</t>
    </r>
    <r>
      <rPr>
        <sz val="20"/>
        <rFont val="宋体"/>
        <charset val="134"/>
      </rPr>
      <t>月</t>
    </r>
    <r>
      <rPr>
        <sz val="20"/>
        <rFont val="Arial"/>
        <charset val="134"/>
      </rPr>
      <t>26</t>
    </r>
    <r>
      <rPr>
        <sz val="20"/>
        <rFont val="宋体"/>
        <charset val="134"/>
      </rPr>
      <t>日</t>
    </r>
  </si>
  <si>
    <t>保险公司名称</t>
  </si>
  <si>
    <t>保险类别</t>
  </si>
  <si>
    <t>保险  标的</t>
  </si>
  <si>
    <t>投保户数</t>
  </si>
  <si>
    <t>参保情况  （万亩/头）</t>
  </si>
  <si>
    <t>总保费金额（万元）</t>
  </si>
  <si>
    <t>中央财政补贴（万元）</t>
  </si>
  <si>
    <t>自治区财政补贴（万元）</t>
  </si>
  <si>
    <t>县市财政补贴（万元）</t>
  </si>
  <si>
    <t>中央财政2025年计划拨付资金（元）</t>
  </si>
  <si>
    <t>自治区财政2025年计划拨付资金（元）</t>
  </si>
  <si>
    <t>市财政2025年计划拨付资金（元）</t>
  </si>
  <si>
    <t>到位资金（万元）</t>
  </si>
  <si>
    <t>应拨付资金（万元）</t>
  </si>
  <si>
    <t>已拨付资金（万元）</t>
  </si>
  <si>
    <t>未拨付额（万元）</t>
  </si>
  <si>
    <t>计划拨付额（万元）</t>
  </si>
  <si>
    <t>中国人民财产保险股份有限公司乌苏支公司</t>
  </si>
  <si>
    <t>水稻</t>
  </si>
  <si>
    <t>到位资金381.881102万元，</t>
  </si>
  <si>
    <t>小麦完全成本</t>
  </si>
  <si>
    <t>玉米</t>
  </si>
  <si>
    <t>水稻制种</t>
  </si>
  <si>
    <t>小麦制种</t>
  </si>
  <si>
    <t>玉米制种</t>
  </si>
  <si>
    <t>油料作物</t>
  </si>
  <si>
    <t>糖料作物</t>
  </si>
  <si>
    <t>棉花</t>
  </si>
  <si>
    <t>马铃薯</t>
  </si>
  <si>
    <t>其他（番茄）</t>
  </si>
  <si>
    <t>种植业小计</t>
  </si>
  <si>
    <t>能繁母猪</t>
  </si>
  <si>
    <t>育肥猪</t>
  </si>
  <si>
    <t>奶牛</t>
  </si>
  <si>
    <t>其他</t>
  </si>
  <si>
    <t>养殖业小计</t>
  </si>
  <si>
    <t>合计：</t>
  </si>
  <si>
    <t>中国太平洋财产保险股份有限公司乌苏支公司</t>
  </si>
  <si>
    <t>中国平安财产保险股份有限乌苏支公司</t>
  </si>
  <si>
    <t>种植业合计</t>
  </si>
  <si>
    <t>养殖业合计</t>
  </si>
  <si>
    <t>总合计</t>
  </si>
</sst>
</file>

<file path=xl/styles.xml><?xml version="1.0" encoding="utf-8"?>
<styleSheet xmlns="http://schemas.openxmlformats.org/spreadsheetml/2006/main">
  <numFmts count="8">
    <numFmt numFmtId="176" formatCode="0.0000_ "/>
    <numFmt numFmtId="177" formatCode="0.000000_ "/>
    <numFmt numFmtId="178" formatCode="0.00_ "/>
    <numFmt numFmtId="179" formatCode="_(* #,##0_);_(* \(#,##0\);_(* &quot;-&quot;_);_(@_)"/>
    <numFmt numFmtId="180" formatCode="_(&quot;$&quot;* #,##0.00_);_(&quot;$&quot;* \(#,##0.00\);_(&quot;$&quot;* &quot;-&quot;??_);_(@_)"/>
    <numFmt numFmtId="181" formatCode="_(&quot;$&quot;* #,##0_);_(&quot;$&quot;* \(#,##0\);_(&quot;$&quot;* &quot;-&quot;_);_(@_)"/>
    <numFmt numFmtId="182" formatCode="_(* #,##0.00_);_(* \(#,##0.00\);_(* &quot;-&quot;??_);_(@_)"/>
    <numFmt numFmtId="183" formatCode="0.00000_ "/>
  </numFmts>
  <fonts count="39">
    <font>
      <sz val="10"/>
      <name val="Arial"/>
      <charset val="134"/>
    </font>
    <font>
      <b/>
      <sz val="2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79998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9" fontId="0" fillId="0" borderId="0"/>
    <xf numFmtId="0" fontId="12" fillId="4" borderId="0">
      <alignment vertical="center"/>
    </xf>
    <xf numFmtId="0" fontId="30" fillId="21" borderId="16">
      <alignment vertical="center"/>
    </xf>
    <xf numFmtId="180" fontId="0" fillId="0" borderId="0"/>
    <xf numFmtId="181" fontId="0" fillId="0" borderId="0"/>
    <xf numFmtId="0" fontId="12" fillId="6" borderId="0">
      <alignment vertical="center"/>
    </xf>
    <xf numFmtId="0" fontId="23" fillId="7" borderId="0">
      <alignment vertical="center"/>
    </xf>
    <xf numFmtId="182" fontId="0" fillId="0" borderId="0"/>
    <xf numFmtId="0" fontId="24" fillId="20" borderId="0">
      <alignment vertical="center"/>
    </xf>
    <xf numFmtId="0" fontId="28" fillId="0" borderId="0">
      <alignment vertical="center"/>
    </xf>
    <xf numFmtId="9" fontId="0" fillId="0" borderId="0"/>
    <xf numFmtId="0" fontId="22" fillId="0" borderId="0">
      <alignment vertical="center"/>
    </xf>
    <xf numFmtId="0" fontId="0" fillId="13" borderId="13">
      <alignment vertical="center"/>
    </xf>
    <xf numFmtId="0" fontId="24" fillId="28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6" fillId="0" borderId="12">
      <alignment vertical="center"/>
    </xf>
    <xf numFmtId="0" fontId="32" fillId="0" borderId="18">
      <alignment vertical="center"/>
    </xf>
    <xf numFmtId="0" fontId="24" fillId="19" borderId="0">
      <alignment vertical="center"/>
    </xf>
    <xf numFmtId="0" fontId="21" fillId="0" borderId="15">
      <alignment vertical="center"/>
    </xf>
    <xf numFmtId="0" fontId="24" fillId="18" borderId="0">
      <alignment vertical="center"/>
    </xf>
    <xf numFmtId="0" fontId="25" fillId="12" borderId="11">
      <alignment vertical="center"/>
    </xf>
    <xf numFmtId="0" fontId="35" fillId="12" borderId="16">
      <alignment vertical="center"/>
    </xf>
    <xf numFmtId="0" fontId="31" fillId="26" borderId="17">
      <alignment vertical="center"/>
    </xf>
    <xf numFmtId="0" fontId="12" fillId="3" borderId="0">
      <alignment vertical="center"/>
    </xf>
    <xf numFmtId="0" fontId="24" fillId="11" borderId="0">
      <alignment vertical="center"/>
    </xf>
    <xf numFmtId="0" fontId="34" fillId="0" borderId="19">
      <alignment vertical="center"/>
    </xf>
    <xf numFmtId="0" fontId="8" fillId="0" borderId="14">
      <alignment vertical="center"/>
    </xf>
    <xf numFmtId="0" fontId="19" fillId="2" borderId="0">
      <alignment vertical="center"/>
    </xf>
    <xf numFmtId="0" fontId="29" fillId="17" borderId="0">
      <alignment vertical="center"/>
    </xf>
    <xf numFmtId="0" fontId="12" fillId="32" borderId="0">
      <alignment vertical="center"/>
    </xf>
    <xf numFmtId="0" fontId="24" fillId="10" borderId="0">
      <alignment vertical="center"/>
    </xf>
    <xf numFmtId="0" fontId="12" fillId="31" borderId="0">
      <alignment vertical="center"/>
    </xf>
    <xf numFmtId="0" fontId="12" fillId="25" borderId="0">
      <alignment vertical="center"/>
    </xf>
    <xf numFmtId="0" fontId="12" fillId="30" borderId="0">
      <alignment vertical="center"/>
    </xf>
    <xf numFmtId="0" fontId="12" fillId="24" borderId="0">
      <alignment vertical="center"/>
    </xf>
    <xf numFmtId="0" fontId="24" fillId="15" borderId="0">
      <alignment vertical="center"/>
    </xf>
    <xf numFmtId="0" fontId="24" fillId="9" borderId="0">
      <alignment vertical="center"/>
    </xf>
    <xf numFmtId="0" fontId="12" fillId="29" borderId="0">
      <alignment vertical="center"/>
    </xf>
    <xf numFmtId="0" fontId="12" fillId="23" borderId="0">
      <alignment vertical="center"/>
    </xf>
    <xf numFmtId="0" fontId="24" fillId="8" borderId="0">
      <alignment vertical="center"/>
    </xf>
    <xf numFmtId="0" fontId="12" fillId="22" borderId="0">
      <alignment vertical="center"/>
    </xf>
    <xf numFmtId="0" fontId="24" fillId="27" borderId="0">
      <alignment vertical="center"/>
    </xf>
    <xf numFmtId="0" fontId="24" fillId="14" borderId="0">
      <alignment vertical="center"/>
    </xf>
    <xf numFmtId="0" fontId="12" fillId="5" borderId="0">
      <alignment vertical="center"/>
    </xf>
    <xf numFmtId="0" fontId="24" fillId="16" borderId="0">
      <alignment vertical="center"/>
    </xf>
  </cellStyleXfs>
  <cellXfs count="75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178" fontId="0" fillId="0" borderId="0" xfId="0" applyNumberForma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183" fontId="6" fillId="0" borderId="5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8" fontId="1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2" fillId="0" borderId="3" xfId="0" applyFont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8" fontId="16" fillId="0" borderId="0" xfId="0" applyNumberFormat="1" applyFont="1"/>
    <xf numFmtId="0" fontId="0" fillId="0" borderId="0" xfId="0" applyNumberFormat="1"/>
    <xf numFmtId="177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W69"/>
  <sheetViews>
    <sheetView tabSelected="1" zoomScale="70" zoomScaleNormal="70" topLeftCell="I1" workbookViewId="0">
      <pane ySplit="4" topLeftCell="A10" activePane="bottomLeft" state="frozen"/>
      <selection/>
      <selection pane="bottomLeft" activeCell="W5" sqref="W5:W58"/>
    </sheetView>
  </sheetViews>
  <sheetFormatPr defaultColWidth="9.14285714285714" defaultRowHeight="20.75" customHeight="1"/>
  <cols>
    <col min="1" max="1" width="0.704761904761905" hidden="1" customWidth="1"/>
    <col min="2" max="2" width="4.21904761904762" customWidth="1"/>
    <col min="3" max="3" width="6.56190476190476" customWidth="1"/>
    <col min="4" max="10" width="17.3428571428571" customWidth="1"/>
    <col min="11" max="13" width="16.4285714285714" customWidth="1"/>
    <col min="14" max="14" width="16.4285714285714" style="3" customWidth="1"/>
    <col min="15" max="17" width="16.4285714285714" customWidth="1"/>
    <col min="18" max="18" width="16.4285714285714" style="3" customWidth="1"/>
    <col min="19" max="21" width="16.4285714285714" customWidth="1"/>
    <col min="22" max="22" width="16.4285714285714" style="2" customWidth="1"/>
    <col min="23" max="23" width="11.3619047619048" customWidth="1"/>
    <col min="24" max="24" width="12.8571428571429" customWidth="1"/>
    <col min="25" max="27" width="12.8571428571429"/>
    <col min="28" max="28" width="11.7142857142857"/>
  </cols>
  <sheetData>
    <row r="1" ht="4" customHeight="1"/>
    <row r="2" ht="29" customHeight="1" spans="2:2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5"/>
      <c r="O2" s="4"/>
      <c r="P2" s="4"/>
      <c r="Q2" s="4"/>
      <c r="R2" s="55"/>
      <c r="S2" s="4"/>
      <c r="T2" s="4"/>
      <c r="U2" s="4"/>
    </row>
    <row r="3" ht="46" customHeight="1" spans="2:23"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5" t="s">
        <v>7</v>
      </c>
      <c r="I3" s="5" t="s">
        <v>8</v>
      </c>
      <c r="J3" s="5" t="s">
        <v>9</v>
      </c>
      <c r="K3" s="56" t="s">
        <v>10</v>
      </c>
      <c r="L3" s="57"/>
      <c r="M3" s="57"/>
      <c r="N3" s="58"/>
      <c r="O3" s="56" t="s">
        <v>11</v>
      </c>
      <c r="P3" s="57"/>
      <c r="Q3" s="57"/>
      <c r="R3" s="58"/>
      <c r="S3" s="5" t="s">
        <v>12</v>
      </c>
      <c r="T3" s="5"/>
      <c r="U3" s="5"/>
      <c r="V3" s="5"/>
      <c r="W3" s="6" t="s">
        <v>13</v>
      </c>
    </row>
    <row r="4" ht="46" customHeight="1" spans="2:23">
      <c r="B4" s="5"/>
      <c r="C4" s="7"/>
      <c r="D4" s="7"/>
      <c r="E4" s="7"/>
      <c r="F4" s="7"/>
      <c r="G4" s="7"/>
      <c r="H4" s="5"/>
      <c r="I4" s="5"/>
      <c r="J4" s="5"/>
      <c r="K4" s="59" t="s">
        <v>14</v>
      </c>
      <c r="L4" s="5" t="s">
        <v>15</v>
      </c>
      <c r="M4" s="5" t="s">
        <v>16</v>
      </c>
      <c r="N4" s="60" t="s">
        <v>17</v>
      </c>
      <c r="O4" s="59" t="s">
        <v>14</v>
      </c>
      <c r="P4" s="5" t="s">
        <v>15</v>
      </c>
      <c r="Q4" s="5" t="s">
        <v>16</v>
      </c>
      <c r="R4" s="60" t="s">
        <v>17</v>
      </c>
      <c r="S4" s="67" t="s">
        <v>14</v>
      </c>
      <c r="T4" s="7" t="s">
        <v>15</v>
      </c>
      <c r="U4" s="7" t="s">
        <v>16</v>
      </c>
      <c r="V4" s="5" t="s">
        <v>17</v>
      </c>
      <c r="W4" s="7"/>
    </row>
    <row r="5" ht="20" customHeight="1" spans="2:23">
      <c r="B5" s="8" t="s">
        <v>18</v>
      </c>
      <c r="C5" s="9">
        <v>1</v>
      </c>
      <c r="D5" s="10" t="s">
        <v>19</v>
      </c>
      <c r="E5" s="11"/>
      <c r="F5" s="10"/>
      <c r="G5" s="12"/>
      <c r="H5" s="10"/>
      <c r="I5" s="10"/>
      <c r="J5" s="10"/>
      <c r="K5" s="61">
        <f>H22</f>
        <v>152.165872</v>
      </c>
      <c r="L5" s="61">
        <v>0</v>
      </c>
      <c r="M5" s="61">
        <f>H22</f>
        <v>152.165872</v>
      </c>
      <c r="N5" s="61">
        <f>H22</f>
        <v>152.165872</v>
      </c>
      <c r="O5" s="61">
        <f>I22</f>
        <v>83.104597</v>
      </c>
      <c r="P5" s="61">
        <v>0</v>
      </c>
      <c r="Q5" s="61">
        <f>I22</f>
        <v>83.104597</v>
      </c>
      <c r="R5" s="68">
        <f>I22</f>
        <v>83.104597</v>
      </c>
      <c r="S5" s="68">
        <f>J22</f>
        <v>30.664231</v>
      </c>
      <c r="T5" s="68">
        <v>0</v>
      </c>
      <c r="U5" s="68">
        <f>J22</f>
        <v>30.664231</v>
      </c>
      <c r="V5" s="65">
        <f>J22</f>
        <v>30.664231</v>
      </c>
      <c r="W5" s="69" t="s">
        <v>20</v>
      </c>
    </row>
    <row r="6" ht="20" customHeight="1" spans="2:23">
      <c r="B6" s="8"/>
      <c r="C6" s="9">
        <v>2</v>
      </c>
      <c r="D6" s="10" t="s">
        <v>21</v>
      </c>
      <c r="E6" s="13">
        <v>594</v>
      </c>
      <c r="F6" s="13">
        <v>3.744885</v>
      </c>
      <c r="G6" s="13">
        <v>280.866375</v>
      </c>
      <c r="H6" s="13">
        <v>126.389872</v>
      </c>
      <c r="I6" s="13">
        <v>70.216597</v>
      </c>
      <c r="J6" s="13">
        <v>28.086631</v>
      </c>
      <c r="K6" s="62"/>
      <c r="L6" s="62"/>
      <c r="M6" s="62"/>
      <c r="N6" s="62"/>
      <c r="O6" s="62"/>
      <c r="P6" s="62"/>
      <c r="Q6" s="62"/>
      <c r="R6" s="68"/>
      <c r="S6" s="68"/>
      <c r="T6" s="68"/>
      <c r="U6" s="68"/>
      <c r="V6" s="65"/>
      <c r="W6" s="70"/>
    </row>
    <row r="7" ht="20" customHeight="1" spans="2:23">
      <c r="B7" s="8"/>
      <c r="C7" s="9">
        <v>3</v>
      </c>
      <c r="D7" s="10" t="s">
        <v>22</v>
      </c>
      <c r="E7" s="14"/>
      <c r="G7" s="15"/>
      <c r="H7" s="16"/>
      <c r="I7" s="16"/>
      <c r="J7" s="16"/>
      <c r="K7" s="62"/>
      <c r="L7" s="62"/>
      <c r="M7" s="62"/>
      <c r="N7" s="62"/>
      <c r="O7" s="62"/>
      <c r="P7" s="62"/>
      <c r="Q7" s="62"/>
      <c r="R7" s="68"/>
      <c r="S7" s="68"/>
      <c r="T7" s="68"/>
      <c r="U7" s="68"/>
      <c r="V7" s="65"/>
      <c r="W7" s="70"/>
    </row>
    <row r="8" ht="20" customHeight="1" spans="2:23">
      <c r="B8" s="8"/>
      <c r="C8" s="9">
        <v>4</v>
      </c>
      <c r="D8" s="10" t="s">
        <v>23</v>
      </c>
      <c r="E8" s="11"/>
      <c r="F8" s="10"/>
      <c r="G8" s="17"/>
      <c r="H8" s="17"/>
      <c r="I8" s="17"/>
      <c r="J8" s="17"/>
      <c r="K8" s="62"/>
      <c r="L8" s="62"/>
      <c r="M8" s="62"/>
      <c r="N8" s="62"/>
      <c r="O8" s="62"/>
      <c r="P8" s="62"/>
      <c r="Q8" s="62"/>
      <c r="R8" s="68"/>
      <c r="S8" s="68"/>
      <c r="T8" s="68"/>
      <c r="U8" s="68"/>
      <c r="V8" s="65"/>
      <c r="W8" s="70"/>
    </row>
    <row r="9" ht="20" customHeight="1" spans="2:23">
      <c r="B9" s="8"/>
      <c r="C9" s="9">
        <v>5</v>
      </c>
      <c r="D9" s="10" t="s">
        <v>24</v>
      </c>
      <c r="E9" s="11"/>
      <c r="F9" s="10"/>
      <c r="G9" s="17"/>
      <c r="H9" s="17"/>
      <c r="I9" s="17"/>
      <c r="J9" s="17"/>
      <c r="K9" s="62"/>
      <c r="L9" s="62"/>
      <c r="M9" s="62"/>
      <c r="N9" s="62"/>
      <c r="O9" s="62"/>
      <c r="P9" s="62"/>
      <c r="Q9" s="62"/>
      <c r="R9" s="68"/>
      <c r="S9" s="68"/>
      <c r="T9" s="68"/>
      <c r="U9" s="68"/>
      <c r="V9" s="65"/>
      <c r="W9" s="70"/>
    </row>
    <row r="10" ht="20" customHeight="1" spans="2:23">
      <c r="B10" s="8"/>
      <c r="C10" s="9">
        <v>6</v>
      </c>
      <c r="D10" s="10" t="s">
        <v>25</v>
      </c>
      <c r="E10" s="11"/>
      <c r="F10" s="10"/>
      <c r="G10" s="17"/>
      <c r="H10" s="17"/>
      <c r="I10" s="17"/>
      <c r="J10" s="17"/>
      <c r="K10" s="62"/>
      <c r="L10" s="62"/>
      <c r="M10" s="62"/>
      <c r="N10" s="62"/>
      <c r="O10" s="62"/>
      <c r="P10" s="62"/>
      <c r="Q10" s="62"/>
      <c r="R10" s="68"/>
      <c r="S10" s="68"/>
      <c r="T10" s="68"/>
      <c r="U10" s="68"/>
      <c r="V10" s="65"/>
      <c r="W10" s="70"/>
    </row>
    <row r="11" ht="20" customHeight="1" spans="2:23">
      <c r="B11" s="8"/>
      <c r="C11" s="9">
        <v>7</v>
      </c>
      <c r="D11" s="10" t="s">
        <v>26</v>
      </c>
      <c r="E11" s="11"/>
      <c r="F11" s="18"/>
      <c r="G11" s="19"/>
      <c r="H11" s="19"/>
      <c r="I11" s="19"/>
      <c r="J11" s="19"/>
      <c r="K11" s="62"/>
      <c r="L11" s="62"/>
      <c r="M11" s="62"/>
      <c r="N11" s="62"/>
      <c r="O11" s="62"/>
      <c r="P11" s="62"/>
      <c r="Q11" s="62"/>
      <c r="R11" s="68"/>
      <c r="S11" s="68"/>
      <c r="T11" s="68"/>
      <c r="U11" s="68"/>
      <c r="V11" s="65"/>
      <c r="W11" s="70"/>
    </row>
    <row r="12" ht="20" customHeight="1" spans="2:23">
      <c r="B12" s="8"/>
      <c r="C12" s="9">
        <v>8</v>
      </c>
      <c r="D12" s="10" t="s">
        <v>27</v>
      </c>
      <c r="E12" s="11"/>
      <c r="F12" s="10"/>
      <c r="G12" s="17"/>
      <c r="H12" s="17"/>
      <c r="I12" s="17"/>
      <c r="J12" s="17"/>
      <c r="K12" s="62"/>
      <c r="L12" s="62"/>
      <c r="M12" s="62"/>
      <c r="N12" s="62"/>
      <c r="O12" s="62"/>
      <c r="P12" s="62"/>
      <c r="Q12" s="62"/>
      <c r="R12" s="68"/>
      <c r="S12" s="68"/>
      <c r="T12" s="68"/>
      <c r="U12" s="68"/>
      <c r="V12" s="65"/>
      <c r="W12" s="70"/>
    </row>
    <row r="13" ht="20" customHeight="1" spans="2:23">
      <c r="B13" s="8"/>
      <c r="C13" s="9">
        <v>9</v>
      </c>
      <c r="D13" s="10" t="s">
        <v>28</v>
      </c>
      <c r="E13" s="11"/>
      <c r="F13" s="20"/>
      <c r="G13" s="21"/>
      <c r="H13" s="22"/>
      <c r="I13" s="22"/>
      <c r="J13" s="22"/>
      <c r="K13" s="62"/>
      <c r="L13" s="62"/>
      <c r="M13" s="62"/>
      <c r="N13" s="62"/>
      <c r="O13" s="62"/>
      <c r="P13" s="62"/>
      <c r="Q13" s="62"/>
      <c r="R13" s="68"/>
      <c r="S13" s="68"/>
      <c r="T13" s="68"/>
      <c r="U13" s="68"/>
      <c r="V13" s="65"/>
      <c r="W13" s="70"/>
    </row>
    <row r="14" ht="20" customHeight="1" spans="2:23">
      <c r="B14" s="8"/>
      <c r="C14" s="9">
        <v>10</v>
      </c>
      <c r="D14" s="10" t="s">
        <v>29</v>
      </c>
      <c r="E14" s="11"/>
      <c r="F14" s="10"/>
      <c r="G14" s="17"/>
      <c r="H14" s="17"/>
      <c r="I14" s="17"/>
      <c r="J14" s="17"/>
      <c r="K14" s="62"/>
      <c r="L14" s="62"/>
      <c r="M14" s="62"/>
      <c r="N14" s="62"/>
      <c r="O14" s="62"/>
      <c r="P14" s="62"/>
      <c r="Q14" s="62"/>
      <c r="R14" s="68"/>
      <c r="S14" s="68"/>
      <c r="T14" s="68"/>
      <c r="U14" s="68"/>
      <c r="V14" s="65"/>
      <c r="W14" s="70"/>
    </row>
    <row r="15" ht="20" customHeight="1" spans="2:23">
      <c r="B15" s="8"/>
      <c r="C15" s="9">
        <v>11</v>
      </c>
      <c r="D15" s="10" t="s">
        <v>30</v>
      </c>
      <c r="E15" s="11"/>
      <c r="F15" s="23"/>
      <c r="G15" s="24"/>
      <c r="H15" s="24"/>
      <c r="I15" s="24"/>
      <c r="J15" s="24"/>
      <c r="K15" s="62"/>
      <c r="L15" s="62"/>
      <c r="M15" s="62"/>
      <c r="N15" s="62"/>
      <c r="O15" s="62"/>
      <c r="P15" s="62"/>
      <c r="Q15" s="62"/>
      <c r="R15" s="68"/>
      <c r="S15" s="68"/>
      <c r="T15" s="68"/>
      <c r="U15" s="68"/>
      <c r="V15" s="65"/>
      <c r="W15" s="70"/>
    </row>
    <row r="16" ht="20" customHeight="1" spans="2:23">
      <c r="B16" s="8"/>
      <c r="C16" s="25" t="s">
        <v>31</v>
      </c>
      <c r="D16" s="26"/>
      <c r="E16" s="13">
        <v>594</v>
      </c>
      <c r="F16" s="13">
        <v>3.744885</v>
      </c>
      <c r="G16" s="13">
        <v>280.866375</v>
      </c>
      <c r="H16" s="13">
        <v>126.389872</v>
      </c>
      <c r="I16" s="13">
        <v>70.216597</v>
      </c>
      <c r="J16" s="13">
        <v>28.086631</v>
      </c>
      <c r="K16" s="62"/>
      <c r="L16" s="62"/>
      <c r="M16" s="62"/>
      <c r="N16" s="62"/>
      <c r="O16" s="62"/>
      <c r="P16" s="62"/>
      <c r="Q16" s="62"/>
      <c r="R16" s="68"/>
      <c r="S16" s="68"/>
      <c r="T16" s="68"/>
      <c r="U16" s="68"/>
      <c r="V16" s="65"/>
      <c r="W16" s="70"/>
    </row>
    <row r="17" ht="20" customHeight="1" spans="2:23">
      <c r="B17" s="8"/>
      <c r="C17" s="26">
        <v>1</v>
      </c>
      <c r="D17" s="27" t="s">
        <v>32</v>
      </c>
      <c r="E17" s="28"/>
      <c r="F17" s="28"/>
      <c r="G17" s="28"/>
      <c r="H17" s="29"/>
      <c r="I17" s="29"/>
      <c r="J17" s="29"/>
      <c r="K17" s="62"/>
      <c r="L17" s="62"/>
      <c r="M17" s="62"/>
      <c r="N17" s="62"/>
      <c r="O17" s="62"/>
      <c r="P17" s="62"/>
      <c r="Q17" s="62"/>
      <c r="R17" s="68"/>
      <c r="S17" s="68"/>
      <c r="T17" s="68"/>
      <c r="U17" s="68"/>
      <c r="V17" s="65"/>
      <c r="W17" s="70"/>
    </row>
    <row r="18" ht="20" customHeight="1" spans="2:23">
      <c r="B18" s="8"/>
      <c r="C18" s="26">
        <v>2</v>
      </c>
      <c r="D18" s="27" t="s">
        <v>33</v>
      </c>
      <c r="E18" s="13">
        <v>1</v>
      </c>
      <c r="F18" s="13">
        <v>300</v>
      </c>
      <c r="G18" s="13">
        <v>1.44</v>
      </c>
      <c r="H18" s="13">
        <v>0.72</v>
      </c>
      <c r="I18" s="13">
        <v>0.36</v>
      </c>
      <c r="J18" s="13">
        <v>0.072</v>
      </c>
      <c r="K18" s="62"/>
      <c r="L18" s="62"/>
      <c r="M18" s="62"/>
      <c r="N18" s="62"/>
      <c r="O18" s="62"/>
      <c r="P18" s="62"/>
      <c r="Q18" s="62"/>
      <c r="R18" s="68"/>
      <c r="S18" s="68"/>
      <c r="T18" s="68"/>
      <c r="U18" s="68"/>
      <c r="V18" s="65"/>
      <c r="W18" s="70"/>
    </row>
    <row r="19" ht="20" customHeight="1" spans="2:23">
      <c r="B19" s="8"/>
      <c r="C19" s="26">
        <v>3</v>
      </c>
      <c r="D19" s="27" t="s">
        <v>34</v>
      </c>
      <c r="E19" s="13">
        <v>103</v>
      </c>
      <c r="F19" s="13">
        <v>1270</v>
      </c>
      <c r="G19" s="13">
        <v>50.112</v>
      </c>
      <c r="H19" s="13">
        <v>25.056</v>
      </c>
      <c r="I19" s="13">
        <v>12.528</v>
      </c>
      <c r="J19" s="13">
        <v>2.5056</v>
      </c>
      <c r="K19" s="62"/>
      <c r="L19" s="62"/>
      <c r="M19" s="62"/>
      <c r="N19" s="62"/>
      <c r="O19" s="62"/>
      <c r="P19" s="62"/>
      <c r="Q19" s="62"/>
      <c r="R19" s="68"/>
      <c r="S19" s="68"/>
      <c r="T19" s="68"/>
      <c r="U19" s="68"/>
      <c r="V19" s="65"/>
      <c r="W19" s="70"/>
    </row>
    <row r="20" ht="20" customHeight="1" spans="2:23">
      <c r="B20" s="8"/>
      <c r="C20" s="26">
        <v>4</v>
      </c>
      <c r="D20" s="27" t="s">
        <v>35</v>
      </c>
      <c r="E20" s="28"/>
      <c r="F20" s="30"/>
      <c r="G20" s="28"/>
      <c r="H20" s="29"/>
      <c r="I20" s="29"/>
      <c r="J20" s="29"/>
      <c r="K20" s="62"/>
      <c r="L20" s="62"/>
      <c r="M20" s="62"/>
      <c r="N20" s="62"/>
      <c r="O20" s="62"/>
      <c r="P20" s="62"/>
      <c r="Q20" s="62"/>
      <c r="R20" s="68"/>
      <c r="S20" s="68"/>
      <c r="T20" s="68"/>
      <c r="U20" s="68"/>
      <c r="V20" s="65"/>
      <c r="W20" s="70"/>
    </row>
    <row r="21" ht="20" customHeight="1" spans="2:23">
      <c r="B21" s="8"/>
      <c r="C21" s="25" t="s">
        <v>36</v>
      </c>
      <c r="D21" s="26"/>
      <c r="E21" s="29">
        <f>SUM(E18:E20)</f>
        <v>104</v>
      </c>
      <c r="F21" s="31">
        <v>1570</v>
      </c>
      <c r="G21" s="29">
        <v>51.552</v>
      </c>
      <c r="H21" s="29">
        <v>25.776</v>
      </c>
      <c r="I21" s="29">
        <v>12.888</v>
      </c>
      <c r="J21" s="29">
        <v>2.5776</v>
      </c>
      <c r="K21" s="62"/>
      <c r="L21" s="62"/>
      <c r="M21" s="62"/>
      <c r="N21" s="62"/>
      <c r="O21" s="62"/>
      <c r="P21" s="62"/>
      <c r="Q21" s="62"/>
      <c r="R21" s="68"/>
      <c r="S21" s="68"/>
      <c r="T21" s="68"/>
      <c r="U21" s="68"/>
      <c r="V21" s="65"/>
      <c r="W21" s="70"/>
    </row>
    <row r="22" ht="20" customHeight="1" spans="2:23">
      <c r="B22" s="8"/>
      <c r="C22" s="25" t="s">
        <v>37</v>
      </c>
      <c r="D22" s="26"/>
      <c r="E22" s="32">
        <f t="shared" ref="E22:J22" si="0">E16+E21</f>
        <v>698</v>
      </c>
      <c r="F22" s="32">
        <f t="shared" si="0"/>
        <v>1573.744885</v>
      </c>
      <c r="G22" s="32">
        <f t="shared" si="0"/>
        <v>332.418375</v>
      </c>
      <c r="H22" s="32">
        <f t="shared" si="0"/>
        <v>152.165872</v>
      </c>
      <c r="I22" s="32">
        <f t="shared" si="0"/>
        <v>83.104597</v>
      </c>
      <c r="J22" s="32">
        <f t="shared" si="0"/>
        <v>30.664231</v>
      </c>
      <c r="K22" s="63"/>
      <c r="L22" s="63"/>
      <c r="M22" s="63"/>
      <c r="N22" s="63"/>
      <c r="O22" s="63"/>
      <c r="P22" s="63"/>
      <c r="Q22" s="63"/>
      <c r="R22" s="68"/>
      <c r="S22" s="68"/>
      <c r="T22" s="68"/>
      <c r="U22" s="68"/>
      <c r="V22" s="65"/>
      <c r="W22" s="70"/>
    </row>
    <row r="23" s="1" customFormat="1" ht="20" customHeight="1" spans="2:23">
      <c r="B23" s="33" t="s">
        <v>38</v>
      </c>
      <c r="C23" s="34">
        <v>1</v>
      </c>
      <c r="D23" s="12" t="s">
        <v>19</v>
      </c>
      <c r="E23" s="35"/>
      <c r="F23" s="36"/>
      <c r="G23" s="13"/>
      <c r="H23" s="36"/>
      <c r="I23" s="36"/>
      <c r="J23" s="36"/>
      <c r="K23" s="61">
        <f>H40</f>
        <v>47.674388</v>
      </c>
      <c r="L23" s="61">
        <v>1</v>
      </c>
      <c r="M23" s="61">
        <f>H40</f>
        <v>47.674388</v>
      </c>
      <c r="N23" s="61">
        <f>H40</f>
        <v>47.674388</v>
      </c>
      <c r="O23" s="61">
        <f>I40</f>
        <v>24.657938</v>
      </c>
      <c r="P23" s="61">
        <v>1</v>
      </c>
      <c r="Q23" s="61">
        <f>I40</f>
        <v>24.657938</v>
      </c>
      <c r="R23" s="68">
        <f>I40</f>
        <v>24.657938</v>
      </c>
      <c r="S23" s="68">
        <f>J40</f>
        <v>6.573075</v>
      </c>
      <c r="T23" s="68">
        <v>1</v>
      </c>
      <c r="U23" s="68">
        <f>J40</f>
        <v>6.573075</v>
      </c>
      <c r="V23" s="65">
        <f>J40</f>
        <v>6.573075</v>
      </c>
      <c r="W23" s="71"/>
    </row>
    <row r="24" s="1" customFormat="1" ht="20" customHeight="1" spans="2:23">
      <c r="B24" s="33"/>
      <c r="C24" s="34">
        <v>2</v>
      </c>
      <c r="D24" s="12" t="s">
        <v>21</v>
      </c>
      <c r="E24" s="37">
        <v>49</v>
      </c>
      <c r="F24" s="38">
        <v>0.43773</v>
      </c>
      <c r="G24" s="38">
        <v>32.82975</v>
      </c>
      <c r="H24" s="38">
        <v>14.7733875</v>
      </c>
      <c r="I24" s="38">
        <v>8.2074375</v>
      </c>
      <c r="J24" s="38">
        <v>3.282975</v>
      </c>
      <c r="K24" s="62"/>
      <c r="L24" s="62"/>
      <c r="M24" s="62"/>
      <c r="N24" s="62"/>
      <c r="O24" s="62"/>
      <c r="P24" s="62"/>
      <c r="Q24" s="62"/>
      <c r="R24" s="68"/>
      <c r="S24" s="68"/>
      <c r="T24" s="68"/>
      <c r="U24" s="68"/>
      <c r="V24" s="65"/>
      <c r="W24" s="71"/>
    </row>
    <row r="25" s="1" customFormat="1" ht="20" customHeight="1" spans="2:23">
      <c r="B25" s="33"/>
      <c r="C25" s="34">
        <v>3</v>
      </c>
      <c r="D25" s="12" t="s">
        <v>22</v>
      </c>
      <c r="F25" s="39"/>
      <c r="G25" s="39"/>
      <c r="H25" s="39"/>
      <c r="I25" s="39"/>
      <c r="J25" s="39"/>
      <c r="K25" s="62"/>
      <c r="L25" s="62"/>
      <c r="M25" s="62"/>
      <c r="N25" s="62"/>
      <c r="O25" s="62"/>
      <c r="P25" s="62"/>
      <c r="Q25" s="62"/>
      <c r="R25" s="68"/>
      <c r="S25" s="68"/>
      <c r="T25" s="68"/>
      <c r="U25" s="68"/>
      <c r="V25" s="65"/>
      <c r="W25" s="71"/>
    </row>
    <row r="26" s="1" customFormat="1" ht="20" customHeight="1" spans="2:23">
      <c r="B26" s="33"/>
      <c r="C26" s="34">
        <v>4</v>
      </c>
      <c r="D26" s="12" t="s">
        <v>23</v>
      </c>
      <c r="E26" s="39"/>
      <c r="F26" s="39"/>
      <c r="G26" s="39"/>
      <c r="H26" s="39"/>
      <c r="I26" s="39"/>
      <c r="J26" s="39"/>
      <c r="K26" s="62"/>
      <c r="L26" s="62"/>
      <c r="M26" s="62"/>
      <c r="N26" s="62"/>
      <c r="O26" s="62"/>
      <c r="P26" s="62"/>
      <c r="Q26" s="62"/>
      <c r="R26" s="68"/>
      <c r="S26" s="68"/>
      <c r="T26" s="68"/>
      <c r="U26" s="68"/>
      <c r="V26" s="65"/>
      <c r="W26" s="71"/>
    </row>
    <row r="27" s="1" customFormat="1" ht="20" customHeight="1" spans="2:23">
      <c r="B27" s="33"/>
      <c r="C27" s="34">
        <v>5</v>
      </c>
      <c r="D27" s="12" t="s">
        <v>24</v>
      </c>
      <c r="E27" s="39"/>
      <c r="F27" s="39"/>
      <c r="G27" s="39"/>
      <c r="H27" s="39"/>
      <c r="I27" s="39"/>
      <c r="J27" s="39"/>
      <c r="K27" s="62"/>
      <c r="L27" s="62"/>
      <c r="M27" s="62"/>
      <c r="N27" s="62"/>
      <c r="O27" s="62"/>
      <c r="P27" s="62"/>
      <c r="Q27" s="62"/>
      <c r="R27" s="68"/>
      <c r="S27" s="68"/>
      <c r="T27" s="68"/>
      <c r="U27" s="68"/>
      <c r="V27" s="65"/>
      <c r="W27" s="71"/>
    </row>
    <row r="28" s="1" customFormat="1" ht="20" customHeight="1" spans="2:23">
      <c r="B28" s="33"/>
      <c r="C28" s="34">
        <v>6</v>
      </c>
      <c r="D28" s="12" t="s">
        <v>25</v>
      </c>
      <c r="E28" s="39"/>
      <c r="F28" s="39"/>
      <c r="G28" s="39"/>
      <c r="H28" s="39"/>
      <c r="I28" s="39"/>
      <c r="J28" s="39"/>
      <c r="K28" s="62"/>
      <c r="L28" s="62"/>
      <c r="M28" s="62"/>
      <c r="N28" s="62"/>
      <c r="O28" s="62"/>
      <c r="P28" s="62"/>
      <c r="Q28" s="62"/>
      <c r="R28" s="68"/>
      <c r="S28" s="68"/>
      <c r="T28" s="68"/>
      <c r="U28" s="68"/>
      <c r="V28" s="65"/>
      <c r="W28" s="71"/>
    </row>
    <row r="29" s="1" customFormat="1" ht="20" customHeight="1" spans="2:23">
      <c r="B29" s="33"/>
      <c r="C29" s="34">
        <v>7</v>
      </c>
      <c r="D29" s="12" t="s">
        <v>26</v>
      </c>
      <c r="E29" s="39"/>
      <c r="F29" s="39"/>
      <c r="G29" s="39"/>
      <c r="H29" s="39"/>
      <c r="I29" s="39"/>
      <c r="J29" s="39"/>
      <c r="K29" s="62"/>
      <c r="L29" s="62"/>
      <c r="M29" s="62"/>
      <c r="N29" s="62"/>
      <c r="O29" s="62"/>
      <c r="P29" s="62"/>
      <c r="Q29" s="62"/>
      <c r="R29" s="68"/>
      <c r="S29" s="68"/>
      <c r="T29" s="68"/>
      <c r="U29" s="68"/>
      <c r="V29" s="65"/>
      <c r="W29" s="71"/>
    </row>
    <row r="30" s="1" customFormat="1" ht="20" customHeight="1" spans="2:23">
      <c r="B30" s="33"/>
      <c r="C30" s="34">
        <v>8</v>
      </c>
      <c r="D30" s="12" t="s">
        <v>27</v>
      </c>
      <c r="E30" s="39"/>
      <c r="F30" s="39"/>
      <c r="G30" s="39"/>
      <c r="H30" s="39"/>
      <c r="I30" s="39"/>
      <c r="J30" s="39"/>
      <c r="K30" s="62"/>
      <c r="L30" s="62"/>
      <c r="M30" s="62"/>
      <c r="N30" s="62"/>
      <c r="O30" s="62"/>
      <c r="P30" s="62"/>
      <c r="Q30" s="62"/>
      <c r="R30" s="68"/>
      <c r="S30" s="68"/>
      <c r="T30" s="68"/>
      <c r="U30" s="68"/>
      <c r="V30" s="65"/>
      <c r="W30" s="71"/>
    </row>
    <row r="31" s="1" customFormat="1" ht="20" customHeight="1" spans="2:23">
      <c r="B31" s="33"/>
      <c r="C31" s="34">
        <v>9</v>
      </c>
      <c r="D31" s="12" t="s">
        <v>28</v>
      </c>
      <c r="E31" s="39"/>
      <c r="F31" s="39"/>
      <c r="G31" s="39"/>
      <c r="H31" s="39"/>
      <c r="I31" s="39"/>
      <c r="J31" s="39"/>
      <c r="K31" s="62"/>
      <c r="L31" s="62"/>
      <c r="M31" s="62"/>
      <c r="N31" s="62"/>
      <c r="O31" s="62"/>
      <c r="P31" s="62"/>
      <c r="Q31" s="62"/>
      <c r="R31" s="68"/>
      <c r="S31" s="68"/>
      <c r="T31" s="68"/>
      <c r="U31" s="68"/>
      <c r="V31" s="65"/>
      <c r="W31" s="71"/>
    </row>
    <row r="32" s="1" customFormat="1" ht="20" customHeight="1" spans="2:23">
      <c r="B32" s="33"/>
      <c r="C32" s="34">
        <v>10</v>
      </c>
      <c r="D32" s="12" t="s">
        <v>29</v>
      </c>
      <c r="E32" s="39"/>
      <c r="F32" s="39"/>
      <c r="G32" s="39"/>
      <c r="H32" s="39"/>
      <c r="I32" s="39"/>
      <c r="J32" s="39"/>
      <c r="K32" s="62"/>
      <c r="L32" s="62"/>
      <c r="M32" s="62"/>
      <c r="N32" s="62"/>
      <c r="O32" s="62"/>
      <c r="P32" s="62"/>
      <c r="Q32" s="62"/>
      <c r="R32" s="68"/>
      <c r="S32" s="68"/>
      <c r="T32" s="68"/>
      <c r="U32" s="68"/>
      <c r="V32" s="65"/>
      <c r="W32" s="71"/>
    </row>
    <row r="33" s="1" customFormat="1" ht="20" customHeight="1" spans="2:23">
      <c r="B33" s="33"/>
      <c r="C33" s="34">
        <v>11</v>
      </c>
      <c r="D33" s="12" t="s">
        <v>30</v>
      </c>
      <c r="E33" s="39"/>
      <c r="F33" s="39"/>
      <c r="G33" s="39"/>
      <c r="H33" s="39"/>
      <c r="I33" s="39"/>
      <c r="J33" s="39"/>
      <c r="K33" s="62"/>
      <c r="L33" s="62"/>
      <c r="M33" s="62"/>
      <c r="N33" s="62"/>
      <c r="O33" s="62"/>
      <c r="P33" s="62"/>
      <c r="Q33" s="62"/>
      <c r="R33" s="68"/>
      <c r="S33" s="68"/>
      <c r="T33" s="68"/>
      <c r="U33" s="68"/>
      <c r="V33" s="65"/>
      <c r="W33" s="71"/>
    </row>
    <row r="34" s="1" customFormat="1" ht="20" customHeight="1" spans="2:23">
      <c r="B34" s="33"/>
      <c r="C34" s="40" t="s">
        <v>31</v>
      </c>
      <c r="D34" s="41"/>
      <c r="E34" s="37">
        <v>49</v>
      </c>
      <c r="F34" s="38">
        <v>0.43773</v>
      </c>
      <c r="G34" s="38">
        <v>32.82975</v>
      </c>
      <c r="H34" s="38">
        <v>14.7733875</v>
      </c>
      <c r="I34" s="38">
        <v>8.2074375</v>
      </c>
      <c r="J34" s="38">
        <v>3.282975</v>
      </c>
      <c r="K34" s="62"/>
      <c r="L34" s="62"/>
      <c r="M34" s="62"/>
      <c r="N34" s="62"/>
      <c r="O34" s="62"/>
      <c r="P34" s="62"/>
      <c r="Q34" s="62"/>
      <c r="R34" s="68"/>
      <c r="S34" s="68"/>
      <c r="T34" s="68"/>
      <c r="U34" s="68"/>
      <c r="V34" s="65"/>
      <c r="W34" s="71"/>
    </row>
    <row r="35" s="1" customFormat="1" ht="20" customHeight="1" spans="2:23">
      <c r="B35" s="33"/>
      <c r="C35" s="41">
        <v>1</v>
      </c>
      <c r="D35" s="27" t="s">
        <v>32</v>
      </c>
      <c r="E35" s="39"/>
      <c r="F35" s="39"/>
      <c r="G35" s="39"/>
      <c r="H35" s="39"/>
      <c r="I35" s="39"/>
      <c r="J35" s="39"/>
      <c r="K35" s="62"/>
      <c r="L35" s="62"/>
      <c r="M35" s="62"/>
      <c r="N35" s="62"/>
      <c r="O35" s="62"/>
      <c r="P35" s="62"/>
      <c r="Q35" s="62"/>
      <c r="R35" s="68"/>
      <c r="S35" s="68"/>
      <c r="T35" s="68"/>
      <c r="U35" s="68"/>
      <c r="V35" s="65"/>
      <c r="W35" s="71"/>
    </row>
    <row r="36" s="1" customFormat="1" ht="20" customHeight="1" spans="2:23">
      <c r="B36" s="33"/>
      <c r="C36" s="41">
        <v>2</v>
      </c>
      <c r="D36" s="27" t="s">
        <v>33</v>
      </c>
      <c r="E36" s="39"/>
      <c r="G36" s="39"/>
      <c r="H36" s="39"/>
      <c r="I36" s="39"/>
      <c r="J36" s="39"/>
      <c r="K36" s="62"/>
      <c r="L36" s="62"/>
      <c r="M36" s="62"/>
      <c r="N36" s="62"/>
      <c r="O36" s="62"/>
      <c r="P36" s="62"/>
      <c r="Q36" s="62"/>
      <c r="R36" s="68"/>
      <c r="S36" s="68"/>
      <c r="T36" s="68"/>
      <c r="U36" s="68"/>
      <c r="V36" s="65"/>
      <c r="W36" s="71"/>
    </row>
    <row r="37" s="1" customFormat="1" ht="20" customHeight="1" spans="2:23">
      <c r="B37" s="33"/>
      <c r="C37" s="41">
        <v>3</v>
      </c>
      <c r="D37" s="27" t="s">
        <v>34</v>
      </c>
      <c r="E37" s="37">
        <v>96</v>
      </c>
      <c r="F37" s="38">
        <v>1873</v>
      </c>
      <c r="G37" s="38">
        <v>65.802</v>
      </c>
      <c r="H37" s="38">
        <v>32.901</v>
      </c>
      <c r="I37" s="38">
        <v>16.4505</v>
      </c>
      <c r="J37" s="38">
        <v>3.2901</v>
      </c>
      <c r="K37" s="62"/>
      <c r="L37" s="62"/>
      <c r="M37" s="62"/>
      <c r="N37" s="62"/>
      <c r="O37" s="62"/>
      <c r="P37" s="62"/>
      <c r="Q37" s="62"/>
      <c r="R37" s="68"/>
      <c r="S37" s="68"/>
      <c r="T37" s="68"/>
      <c r="U37" s="68"/>
      <c r="V37" s="65"/>
      <c r="W37" s="71"/>
    </row>
    <row r="38" s="1" customFormat="1" ht="20" customHeight="1" spans="2:23">
      <c r="B38" s="33"/>
      <c r="C38" s="41">
        <v>4</v>
      </c>
      <c r="D38" s="27" t="s">
        <v>35</v>
      </c>
      <c r="E38" s="39"/>
      <c r="F38" s="12"/>
      <c r="G38" s="12"/>
      <c r="H38" s="12"/>
      <c r="I38" s="12"/>
      <c r="J38" s="12"/>
      <c r="K38" s="62"/>
      <c r="L38" s="62"/>
      <c r="M38" s="62"/>
      <c r="N38" s="62"/>
      <c r="O38" s="62"/>
      <c r="P38" s="62"/>
      <c r="Q38" s="62"/>
      <c r="R38" s="68"/>
      <c r="S38" s="68"/>
      <c r="T38" s="68"/>
      <c r="U38" s="68"/>
      <c r="V38" s="65"/>
      <c r="W38" s="71"/>
    </row>
    <row r="39" s="1" customFormat="1" ht="20" customHeight="1" spans="2:23">
      <c r="B39" s="33"/>
      <c r="C39" s="40" t="s">
        <v>36</v>
      </c>
      <c r="D39" s="41"/>
      <c r="E39" s="37">
        <v>96</v>
      </c>
      <c r="F39" s="38">
        <v>1873</v>
      </c>
      <c r="G39" s="38">
        <v>65.802</v>
      </c>
      <c r="H39" s="38">
        <v>32.901</v>
      </c>
      <c r="I39" s="38">
        <v>16.4505</v>
      </c>
      <c r="J39" s="38">
        <v>3.2901</v>
      </c>
      <c r="K39" s="62"/>
      <c r="L39" s="62"/>
      <c r="M39" s="62"/>
      <c r="N39" s="62"/>
      <c r="O39" s="62"/>
      <c r="P39" s="62"/>
      <c r="Q39" s="62"/>
      <c r="R39" s="68"/>
      <c r="S39" s="68"/>
      <c r="T39" s="68"/>
      <c r="U39" s="68"/>
      <c r="V39" s="65"/>
      <c r="W39" s="71"/>
    </row>
    <row r="40" s="1" customFormat="1" ht="20" customHeight="1" spans="2:23">
      <c r="B40" s="33"/>
      <c r="C40" s="41" t="s">
        <v>37</v>
      </c>
      <c r="D40" s="42"/>
      <c r="E40" s="43">
        <v>145</v>
      </c>
      <c r="F40" s="43">
        <v>0.62503</v>
      </c>
      <c r="G40" s="43">
        <v>98.63175</v>
      </c>
      <c r="H40" s="43">
        <v>47.674388</v>
      </c>
      <c r="I40" s="43">
        <v>24.657938</v>
      </c>
      <c r="J40" s="43">
        <v>6.573075</v>
      </c>
      <c r="K40" s="63"/>
      <c r="L40" s="63"/>
      <c r="M40" s="63"/>
      <c r="N40" s="63"/>
      <c r="O40" s="63"/>
      <c r="P40" s="63"/>
      <c r="Q40" s="63"/>
      <c r="R40" s="68"/>
      <c r="S40" s="68"/>
      <c r="T40" s="68"/>
      <c r="U40" s="68"/>
      <c r="V40" s="65"/>
      <c r="W40" s="71"/>
    </row>
    <row r="41" ht="20" customHeight="1" spans="2:23">
      <c r="B41" s="8" t="s">
        <v>39</v>
      </c>
      <c r="C41" s="9">
        <v>1</v>
      </c>
      <c r="D41" s="10" t="s">
        <v>19</v>
      </c>
      <c r="E41" s="44"/>
      <c r="F41" s="44"/>
      <c r="G41" s="44"/>
      <c r="H41" s="44"/>
      <c r="I41" s="44"/>
      <c r="J41" s="44"/>
      <c r="K41" s="61">
        <f>H58</f>
        <v>21.173663</v>
      </c>
      <c r="L41" s="61">
        <v>2</v>
      </c>
      <c r="M41" s="61">
        <f>H58</f>
        <v>21.173663</v>
      </c>
      <c r="N41" s="61">
        <f>H58</f>
        <v>21.173663</v>
      </c>
      <c r="O41" s="61">
        <f>I58</f>
        <v>11.575313</v>
      </c>
      <c r="P41" s="61">
        <v>2</v>
      </c>
      <c r="Q41" s="61">
        <f>I58</f>
        <v>11.575313</v>
      </c>
      <c r="R41" s="68">
        <f>I58</f>
        <v>11.575313</v>
      </c>
      <c r="S41" s="68">
        <f>J58</f>
        <v>4.292025</v>
      </c>
      <c r="T41" s="68">
        <v>2</v>
      </c>
      <c r="U41" s="68">
        <f>J58</f>
        <v>4.292025</v>
      </c>
      <c r="V41" s="65">
        <f>J58</f>
        <v>4.292025</v>
      </c>
      <c r="W41" s="70"/>
    </row>
    <row r="42" ht="20" customHeight="1" spans="2:23">
      <c r="B42" s="8"/>
      <c r="C42" s="9">
        <v>2</v>
      </c>
      <c r="D42" s="10" t="s">
        <v>21</v>
      </c>
      <c r="E42" s="13">
        <v>129</v>
      </c>
      <c r="F42" s="13">
        <v>0.52719</v>
      </c>
      <c r="G42" s="13">
        <v>46.301251</v>
      </c>
      <c r="H42" s="45">
        <v>17.792663</v>
      </c>
      <c r="I42" s="45">
        <v>9.884813</v>
      </c>
      <c r="J42" s="45">
        <v>3.953925</v>
      </c>
      <c r="K42" s="62"/>
      <c r="L42" s="62"/>
      <c r="M42" s="62"/>
      <c r="N42" s="62"/>
      <c r="O42" s="62"/>
      <c r="P42" s="62"/>
      <c r="Q42" s="62"/>
      <c r="R42" s="68"/>
      <c r="S42" s="68"/>
      <c r="T42" s="68"/>
      <c r="U42" s="68"/>
      <c r="V42" s="65"/>
      <c r="W42" s="70"/>
    </row>
    <row r="43" ht="20" customHeight="1" spans="2:23">
      <c r="B43" s="8"/>
      <c r="C43" s="9">
        <v>3</v>
      </c>
      <c r="D43" s="10" t="s">
        <v>22</v>
      </c>
      <c r="E43" s="44"/>
      <c r="G43" s="44"/>
      <c r="H43" s="44"/>
      <c r="I43" s="44"/>
      <c r="J43" s="44"/>
      <c r="K43" s="62"/>
      <c r="L43" s="62"/>
      <c r="M43" s="62"/>
      <c r="N43" s="62"/>
      <c r="O43" s="62"/>
      <c r="P43" s="62"/>
      <c r="Q43" s="62"/>
      <c r="R43" s="68"/>
      <c r="S43" s="68"/>
      <c r="T43" s="68"/>
      <c r="U43" s="68"/>
      <c r="V43" s="65"/>
      <c r="W43" s="70"/>
    </row>
    <row r="44" ht="20" customHeight="1" spans="2:23">
      <c r="B44" s="8"/>
      <c r="C44" s="9">
        <v>4</v>
      </c>
      <c r="D44" s="10" t="s">
        <v>23</v>
      </c>
      <c r="E44" s="44"/>
      <c r="F44" s="44"/>
      <c r="G44" s="44"/>
      <c r="H44" s="44"/>
      <c r="I44" s="44"/>
      <c r="J44" s="44"/>
      <c r="K44" s="62"/>
      <c r="L44" s="62"/>
      <c r="M44" s="62"/>
      <c r="N44" s="62"/>
      <c r="O44" s="62"/>
      <c r="P44" s="62"/>
      <c r="Q44" s="62"/>
      <c r="R44" s="68"/>
      <c r="S44" s="68"/>
      <c r="T44" s="68"/>
      <c r="U44" s="68"/>
      <c r="V44" s="65"/>
      <c r="W44" s="70"/>
    </row>
    <row r="45" ht="20" customHeight="1" spans="2:23">
      <c r="B45" s="8"/>
      <c r="C45" s="9">
        <v>5</v>
      </c>
      <c r="D45" s="10" t="s">
        <v>24</v>
      </c>
      <c r="E45" s="44"/>
      <c r="F45" s="44"/>
      <c r="G45" s="44"/>
      <c r="H45" s="44"/>
      <c r="I45" s="44"/>
      <c r="J45" s="44"/>
      <c r="K45" s="62"/>
      <c r="L45" s="62"/>
      <c r="M45" s="62"/>
      <c r="N45" s="62"/>
      <c r="O45" s="62"/>
      <c r="P45" s="62"/>
      <c r="Q45" s="62"/>
      <c r="R45" s="68"/>
      <c r="S45" s="68"/>
      <c r="T45" s="68"/>
      <c r="U45" s="68"/>
      <c r="V45" s="65"/>
      <c r="W45" s="70"/>
    </row>
    <row r="46" ht="20" customHeight="1" spans="2:23">
      <c r="B46" s="8"/>
      <c r="C46" s="9">
        <v>6</v>
      </c>
      <c r="D46" s="10" t="s">
        <v>25</v>
      </c>
      <c r="E46" s="44"/>
      <c r="F46" s="44"/>
      <c r="G46" s="44"/>
      <c r="H46" s="44"/>
      <c r="I46" s="44"/>
      <c r="J46" s="44"/>
      <c r="K46" s="62"/>
      <c r="L46" s="62"/>
      <c r="M46" s="62"/>
      <c r="N46" s="62"/>
      <c r="O46" s="62"/>
      <c r="P46" s="62"/>
      <c r="Q46" s="62"/>
      <c r="R46" s="68"/>
      <c r="S46" s="68"/>
      <c r="T46" s="68"/>
      <c r="U46" s="68"/>
      <c r="V46" s="65"/>
      <c r="W46" s="70"/>
    </row>
    <row r="47" ht="20" customHeight="1" spans="2:23">
      <c r="B47" s="8"/>
      <c r="C47" s="9">
        <v>7</v>
      </c>
      <c r="D47" s="10" t="s">
        <v>26</v>
      </c>
      <c r="E47" s="44"/>
      <c r="F47" s="44"/>
      <c r="G47" s="44"/>
      <c r="H47" s="44"/>
      <c r="I47" s="44"/>
      <c r="J47" s="44"/>
      <c r="K47" s="62"/>
      <c r="L47" s="62"/>
      <c r="M47" s="62"/>
      <c r="N47" s="62"/>
      <c r="O47" s="62"/>
      <c r="P47" s="62"/>
      <c r="Q47" s="62"/>
      <c r="R47" s="68"/>
      <c r="S47" s="68"/>
      <c r="T47" s="68"/>
      <c r="U47" s="68"/>
      <c r="V47" s="65"/>
      <c r="W47" s="70"/>
    </row>
    <row r="48" ht="20" customHeight="1" spans="2:23">
      <c r="B48" s="8"/>
      <c r="C48" s="9">
        <v>8</v>
      </c>
      <c r="D48" s="10" t="s">
        <v>27</v>
      </c>
      <c r="E48" s="44"/>
      <c r="F48" s="44"/>
      <c r="G48" s="44"/>
      <c r="H48" s="44"/>
      <c r="I48" s="44"/>
      <c r="J48" s="44"/>
      <c r="K48" s="62"/>
      <c r="L48" s="62"/>
      <c r="M48" s="62"/>
      <c r="N48" s="62"/>
      <c r="O48" s="62"/>
      <c r="P48" s="62"/>
      <c r="Q48" s="62"/>
      <c r="R48" s="68"/>
      <c r="S48" s="68"/>
      <c r="T48" s="68"/>
      <c r="U48" s="68"/>
      <c r="V48" s="65"/>
      <c r="W48" s="70"/>
    </row>
    <row r="49" ht="20" customHeight="1" spans="2:23">
      <c r="B49" s="8"/>
      <c r="C49" s="9">
        <v>9</v>
      </c>
      <c r="D49" s="10" t="s">
        <v>28</v>
      </c>
      <c r="E49" s="44"/>
      <c r="F49" s="44"/>
      <c r="G49" s="44"/>
      <c r="H49" s="44"/>
      <c r="I49" s="44"/>
      <c r="J49" s="44"/>
      <c r="K49" s="62"/>
      <c r="L49" s="62"/>
      <c r="M49" s="62"/>
      <c r="N49" s="62"/>
      <c r="O49" s="62"/>
      <c r="P49" s="62"/>
      <c r="Q49" s="62"/>
      <c r="R49" s="68"/>
      <c r="S49" s="68"/>
      <c r="T49" s="68"/>
      <c r="U49" s="68"/>
      <c r="V49" s="65"/>
      <c r="W49" s="70"/>
    </row>
    <row r="50" ht="20" customHeight="1" spans="2:23">
      <c r="B50" s="8"/>
      <c r="C50" s="9">
        <v>10</v>
      </c>
      <c r="D50" s="10" t="s">
        <v>29</v>
      </c>
      <c r="E50" s="44"/>
      <c r="F50" s="44"/>
      <c r="G50" s="44"/>
      <c r="H50" s="44"/>
      <c r="I50" s="44"/>
      <c r="J50" s="44"/>
      <c r="K50" s="62"/>
      <c r="L50" s="62"/>
      <c r="M50" s="62"/>
      <c r="N50" s="62"/>
      <c r="O50" s="62"/>
      <c r="P50" s="62"/>
      <c r="Q50" s="62"/>
      <c r="R50" s="68"/>
      <c r="S50" s="68"/>
      <c r="T50" s="68"/>
      <c r="U50" s="68"/>
      <c r="V50" s="65"/>
      <c r="W50" s="70"/>
    </row>
    <row r="51" ht="20" customHeight="1" spans="2:23">
      <c r="B51" s="8"/>
      <c r="C51" s="9">
        <v>11</v>
      </c>
      <c r="D51" s="10" t="s">
        <v>30</v>
      </c>
      <c r="E51" s="46"/>
      <c r="F51" s="44"/>
      <c r="G51" s="44"/>
      <c r="H51" s="44"/>
      <c r="I51" s="44"/>
      <c r="J51" s="44"/>
      <c r="K51" s="62"/>
      <c r="L51" s="62"/>
      <c r="M51" s="62"/>
      <c r="N51" s="62"/>
      <c r="O51" s="62"/>
      <c r="P51" s="62"/>
      <c r="Q51" s="62"/>
      <c r="R51" s="68"/>
      <c r="S51" s="68"/>
      <c r="T51" s="68"/>
      <c r="U51" s="68"/>
      <c r="V51" s="65"/>
      <c r="W51" s="70"/>
    </row>
    <row r="52" ht="20" customHeight="1" spans="2:23">
      <c r="B52" s="8"/>
      <c r="C52" s="25" t="s">
        <v>31</v>
      </c>
      <c r="D52" s="26"/>
      <c r="E52" s="13">
        <v>129</v>
      </c>
      <c r="F52" s="13">
        <v>0.52719</v>
      </c>
      <c r="G52" s="13">
        <v>39.539251</v>
      </c>
      <c r="H52" s="45">
        <v>17.792663</v>
      </c>
      <c r="I52" s="45">
        <v>9.884813</v>
      </c>
      <c r="J52" s="45">
        <v>3.953925</v>
      </c>
      <c r="K52" s="62"/>
      <c r="L52" s="62"/>
      <c r="M52" s="62"/>
      <c r="N52" s="62"/>
      <c r="O52" s="62"/>
      <c r="P52" s="62"/>
      <c r="Q52" s="62"/>
      <c r="R52" s="68"/>
      <c r="S52" s="68"/>
      <c r="T52" s="68"/>
      <c r="U52" s="68"/>
      <c r="V52" s="65"/>
      <c r="W52" s="70"/>
    </row>
    <row r="53" ht="20" customHeight="1" spans="2:23">
      <c r="B53" s="8"/>
      <c r="C53" s="26">
        <v>1</v>
      </c>
      <c r="D53" s="27" t="s">
        <v>32</v>
      </c>
      <c r="E53" s="47"/>
      <c r="F53" s="47"/>
      <c r="G53" s="47"/>
      <c r="H53" s="47"/>
      <c r="I53" s="47"/>
      <c r="J53" s="47"/>
      <c r="K53" s="62"/>
      <c r="L53" s="62"/>
      <c r="M53" s="62"/>
      <c r="N53" s="62"/>
      <c r="O53" s="62"/>
      <c r="P53" s="62"/>
      <c r="Q53" s="62"/>
      <c r="R53" s="68"/>
      <c r="S53" s="68"/>
      <c r="T53" s="68"/>
      <c r="U53" s="68"/>
      <c r="V53" s="65"/>
      <c r="W53" s="70"/>
    </row>
    <row r="54" ht="20" customHeight="1" spans="2:23">
      <c r="B54" s="8"/>
      <c r="C54" s="26">
        <v>2</v>
      </c>
      <c r="D54" s="27" t="s">
        <v>33</v>
      </c>
      <c r="F54" s="47"/>
      <c r="G54" s="47"/>
      <c r="H54" s="47"/>
      <c r="I54" s="47"/>
      <c r="J54" s="47"/>
      <c r="K54" s="62"/>
      <c r="L54" s="62"/>
      <c r="M54" s="62"/>
      <c r="N54" s="62"/>
      <c r="O54" s="62"/>
      <c r="P54" s="62"/>
      <c r="Q54" s="62"/>
      <c r="R54" s="68"/>
      <c r="S54" s="68"/>
      <c r="T54" s="68"/>
      <c r="U54" s="68"/>
      <c r="V54" s="65"/>
      <c r="W54" s="70"/>
    </row>
    <row r="55" ht="20" customHeight="1" spans="2:23">
      <c r="B55" s="8"/>
      <c r="C55" s="26">
        <v>3</v>
      </c>
      <c r="D55" s="27" t="s">
        <v>34</v>
      </c>
      <c r="E55" s="13">
        <v>1</v>
      </c>
      <c r="F55" s="13">
        <v>161</v>
      </c>
      <c r="G55" s="13">
        <v>6.762</v>
      </c>
      <c r="H55" s="13">
        <v>3.381</v>
      </c>
      <c r="I55" s="13">
        <v>1.6905</v>
      </c>
      <c r="J55" s="13">
        <v>0.3381</v>
      </c>
      <c r="K55" s="62"/>
      <c r="L55" s="62"/>
      <c r="M55" s="62"/>
      <c r="N55" s="62"/>
      <c r="O55" s="62"/>
      <c r="P55" s="62"/>
      <c r="Q55" s="62"/>
      <c r="R55" s="68"/>
      <c r="S55" s="68"/>
      <c r="T55" s="68"/>
      <c r="U55" s="68"/>
      <c r="V55" s="65"/>
      <c r="W55" s="70"/>
    </row>
    <row r="56" ht="20" customHeight="1" spans="2:23">
      <c r="B56" s="8"/>
      <c r="C56" s="26">
        <v>4</v>
      </c>
      <c r="D56" s="27" t="s">
        <v>35</v>
      </c>
      <c r="E56" s="47"/>
      <c r="F56" s="47"/>
      <c r="G56" s="47"/>
      <c r="H56" s="47"/>
      <c r="I56" s="47"/>
      <c r="J56" s="47"/>
      <c r="K56" s="62"/>
      <c r="L56" s="62"/>
      <c r="M56" s="62"/>
      <c r="N56" s="62"/>
      <c r="O56" s="62"/>
      <c r="P56" s="62"/>
      <c r="Q56" s="62"/>
      <c r="R56" s="68"/>
      <c r="S56" s="68"/>
      <c r="T56" s="68"/>
      <c r="U56" s="68"/>
      <c r="V56" s="65"/>
      <c r="W56" s="70"/>
    </row>
    <row r="57" ht="20" customHeight="1" spans="2:23">
      <c r="B57" s="8"/>
      <c r="C57" s="25" t="s">
        <v>36</v>
      </c>
      <c r="D57" s="26"/>
      <c r="E57" s="13">
        <v>1</v>
      </c>
      <c r="F57" s="13">
        <v>161</v>
      </c>
      <c r="G57" s="13">
        <v>6.762</v>
      </c>
      <c r="H57" s="13">
        <v>3.381</v>
      </c>
      <c r="I57" s="13">
        <v>1.6905</v>
      </c>
      <c r="J57" s="13">
        <v>0.3381</v>
      </c>
      <c r="K57" s="62"/>
      <c r="L57" s="62"/>
      <c r="M57" s="62"/>
      <c r="N57" s="62"/>
      <c r="O57" s="62"/>
      <c r="P57" s="62"/>
      <c r="Q57" s="62"/>
      <c r="R57" s="68"/>
      <c r="S57" s="68"/>
      <c r="T57" s="68"/>
      <c r="U57" s="68"/>
      <c r="V57" s="65"/>
      <c r="W57" s="70"/>
    </row>
    <row r="58" ht="20" customHeight="1" spans="2:23">
      <c r="B58" s="48"/>
      <c r="C58" s="49" t="s">
        <v>37</v>
      </c>
      <c r="D58" s="50"/>
      <c r="E58" s="51">
        <f t="shared" ref="E58:J58" si="1">E52+E55</f>
        <v>130</v>
      </c>
      <c r="F58" s="51">
        <f t="shared" si="1"/>
        <v>161.52719</v>
      </c>
      <c r="G58" s="51">
        <f t="shared" si="1"/>
        <v>46.301251</v>
      </c>
      <c r="H58" s="51">
        <f t="shared" si="1"/>
        <v>21.173663</v>
      </c>
      <c r="I58" s="51">
        <f t="shared" si="1"/>
        <v>11.575313</v>
      </c>
      <c r="J58" s="51">
        <f t="shared" si="1"/>
        <v>4.292025</v>
      </c>
      <c r="K58" s="63"/>
      <c r="L58" s="63"/>
      <c r="M58" s="63"/>
      <c r="N58" s="63"/>
      <c r="O58" s="63"/>
      <c r="P58" s="63"/>
      <c r="Q58" s="63"/>
      <c r="R58" s="68"/>
      <c r="S58" s="68"/>
      <c r="T58" s="68"/>
      <c r="U58" s="68"/>
      <c r="V58" s="65"/>
      <c r="W58" s="70"/>
    </row>
    <row r="59" s="2" customFormat="1" ht="20" customHeight="1" spans="2:23">
      <c r="B59" s="52" t="s">
        <v>40</v>
      </c>
      <c r="C59" s="53"/>
      <c r="D59" s="54"/>
      <c r="E59" s="31">
        <f t="shared" ref="E59:J59" si="2">E16+E34+E52</f>
        <v>772</v>
      </c>
      <c r="F59" s="31">
        <f t="shared" si="2"/>
        <v>4.709805</v>
      </c>
      <c r="G59" s="31">
        <f t="shared" si="2"/>
        <v>353.235376</v>
      </c>
      <c r="H59" s="31">
        <f t="shared" si="2"/>
        <v>158.9559225</v>
      </c>
      <c r="I59" s="31">
        <f t="shared" si="2"/>
        <v>88.3088475</v>
      </c>
      <c r="J59" s="31">
        <f t="shared" si="2"/>
        <v>35.323531</v>
      </c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</row>
    <row r="60" s="2" customFormat="1" ht="20" customHeight="1" spans="2:23">
      <c r="B60" s="52" t="s">
        <v>41</v>
      </c>
      <c r="C60" s="53"/>
      <c r="D60" s="54"/>
      <c r="E60" s="31">
        <f>E21+E39+E57</f>
        <v>201</v>
      </c>
      <c r="F60" s="31">
        <v>3604</v>
      </c>
      <c r="G60" s="31">
        <f>G21+G39+G57</f>
        <v>124.116</v>
      </c>
      <c r="H60" s="31">
        <f>H21+H39+H57</f>
        <v>62.058</v>
      </c>
      <c r="I60" s="31">
        <f>I21+I39+I57</f>
        <v>31.029</v>
      </c>
      <c r="J60" s="31">
        <f>J21+J39+J57</f>
        <v>6.2058</v>
      </c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</row>
    <row r="61" s="2" customFormat="1" ht="22" customHeight="1" spans="2:23">
      <c r="B61" s="52" t="s">
        <v>42</v>
      </c>
      <c r="C61" s="53"/>
      <c r="D61" s="54"/>
      <c r="E61" s="31">
        <f>E22+E40+E58</f>
        <v>973</v>
      </c>
      <c r="F61" s="31"/>
      <c r="G61" s="31">
        <f>G22+G40+G58</f>
        <v>477.351376</v>
      </c>
      <c r="H61" s="31">
        <f>H22+H40+H58</f>
        <v>221.013923</v>
      </c>
      <c r="I61" s="31">
        <f>I22+I40+I58</f>
        <v>119.337848</v>
      </c>
      <c r="J61" s="31">
        <f>J22+J40+J58</f>
        <v>41.529331</v>
      </c>
      <c r="K61" s="65">
        <f t="shared" ref="K61:V61" si="3">K5+K23+K41</f>
        <v>221.013923</v>
      </c>
      <c r="L61" s="65">
        <f t="shared" si="3"/>
        <v>3</v>
      </c>
      <c r="M61" s="65">
        <f t="shared" si="3"/>
        <v>221.013923</v>
      </c>
      <c r="N61" s="65">
        <f t="shared" si="3"/>
        <v>221.013923</v>
      </c>
      <c r="O61" s="65">
        <f t="shared" si="3"/>
        <v>119.337848</v>
      </c>
      <c r="P61" s="65">
        <f t="shared" si="3"/>
        <v>3</v>
      </c>
      <c r="Q61" s="65">
        <f t="shared" si="3"/>
        <v>119.337848</v>
      </c>
      <c r="R61" s="65">
        <f t="shared" si="3"/>
        <v>119.337848</v>
      </c>
      <c r="S61" s="65">
        <f t="shared" si="3"/>
        <v>41.529331</v>
      </c>
      <c r="T61" s="65">
        <f t="shared" si="3"/>
        <v>3</v>
      </c>
      <c r="U61" s="65">
        <f t="shared" si="3"/>
        <v>41.529331</v>
      </c>
      <c r="V61" s="65">
        <f t="shared" si="3"/>
        <v>41.529331</v>
      </c>
      <c r="W61" s="64"/>
    </row>
    <row r="63" customHeight="1" spans="13:13">
      <c r="M63" s="66"/>
    </row>
    <row r="64" customHeight="1" spans="13:13">
      <c r="M64" s="66"/>
    </row>
    <row r="65" customHeight="1" spans="13:13">
      <c r="M65" s="66"/>
    </row>
    <row r="66" customHeight="1" spans="14:15">
      <c r="N66" s="72"/>
      <c r="O66" s="66"/>
    </row>
    <row r="67" customHeight="1" spans="13:18">
      <c r="M67" s="66"/>
      <c r="N67" s="73"/>
      <c r="O67" s="74"/>
      <c r="R67" s="73"/>
    </row>
    <row r="68" customHeight="1" spans="13:15">
      <c r="M68" s="66"/>
      <c r="N68" s="74"/>
      <c r="O68" s="74"/>
    </row>
    <row r="69" customHeight="1" spans="13:15">
      <c r="M69" s="66"/>
      <c r="N69" s="74"/>
      <c r="O69" s="74"/>
    </row>
  </sheetData>
  <mergeCells count="66">
    <mergeCell ref="B2:U2"/>
    <mergeCell ref="K3:N3"/>
    <mergeCell ref="O3:R3"/>
    <mergeCell ref="S3:V3"/>
    <mergeCell ref="C16:D16"/>
    <mergeCell ref="C21:D21"/>
    <mergeCell ref="C22:D22"/>
    <mergeCell ref="C34:D34"/>
    <mergeCell ref="C39:D39"/>
    <mergeCell ref="C40:D40"/>
    <mergeCell ref="C52:D52"/>
    <mergeCell ref="C57:D57"/>
    <mergeCell ref="C58:D58"/>
    <mergeCell ref="B59:D59"/>
    <mergeCell ref="B60:D60"/>
    <mergeCell ref="B61:D61"/>
    <mergeCell ref="B3:B4"/>
    <mergeCell ref="B5:B22"/>
    <mergeCell ref="B23:B40"/>
    <mergeCell ref="B41:B58"/>
    <mergeCell ref="C3:C4"/>
    <mergeCell ref="D3:D4"/>
    <mergeCell ref="E3:E4"/>
    <mergeCell ref="F3:F4"/>
    <mergeCell ref="G3:G4"/>
    <mergeCell ref="H3:H4"/>
    <mergeCell ref="I3:I4"/>
    <mergeCell ref="J3:J4"/>
    <mergeCell ref="K5:K22"/>
    <mergeCell ref="K23:K40"/>
    <mergeCell ref="K41:K58"/>
    <mergeCell ref="L5:L22"/>
    <mergeCell ref="L23:L40"/>
    <mergeCell ref="L41:L58"/>
    <mergeCell ref="M5:M22"/>
    <mergeCell ref="M23:M40"/>
    <mergeCell ref="M41:M58"/>
    <mergeCell ref="N5:N22"/>
    <mergeCell ref="N23:N40"/>
    <mergeCell ref="N41:N58"/>
    <mergeCell ref="O5:O22"/>
    <mergeCell ref="O23:O40"/>
    <mergeCell ref="O41:O58"/>
    <mergeCell ref="P5:P22"/>
    <mergeCell ref="P23:P40"/>
    <mergeCell ref="P41:P58"/>
    <mergeCell ref="Q5:Q22"/>
    <mergeCell ref="Q23:Q40"/>
    <mergeCell ref="Q41:Q58"/>
    <mergeCell ref="R5:R22"/>
    <mergeCell ref="R23:R40"/>
    <mergeCell ref="R41:R58"/>
    <mergeCell ref="S5:S22"/>
    <mergeCell ref="S23:S40"/>
    <mergeCell ref="S41:S58"/>
    <mergeCell ref="T5:T22"/>
    <mergeCell ref="T23:T40"/>
    <mergeCell ref="T41:T58"/>
    <mergeCell ref="U5:U22"/>
    <mergeCell ref="U23:U40"/>
    <mergeCell ref="U41:U58"/>
    <mergeCell ref="V5:V22"/>
    <mergeCell ref="V23:V40"/>
    <mergeCell ref="V41:V58"/>
    <mergeCell ref="W3:W4"/>
    <mergeCell ref="W5:W58"/>
  </mergeCells>
  <pageMargins left="0.196527777777778" right="0.200694444444444" top="0.196527777777778" bottom="0.393055555555556" header="0.306944444444444" footer="0.357638888888889"/>
  <pageSetup paperSize="9" scale="43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2026年政策性农业保险资金统计表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2023-05-30T02:47:00Z</dcterms:created>
  <dcterms:modified xsi:type="dcterms:W3CDTF">2026-02-26T11:54:10Z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9296AE1C7BD44B288BBFB22FD9889B46</vt:lpwstr>
  </property>
</Properties>
</file>